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39" activeTab="2"/>
  </bookViews>
  <sheets>
    <sheet name="按乡镇汇总 " sheetId="14" r:id="rId1"/>
    <sheet name="按村汇总 " sheetId="13" r:id="rId2"/>
    <sheet name="明细" sheetId="11" r:id="rId3"/>
  </sheets>
  <definedNames>
    <definedName name="_xlnm._FilterDatabase" localSheetId="1" hidden="1">'按村汇总 '!$A$4:$F$225</definedName>
    <definedName name="_xlnm._FilterDatabase" localSheetId="2" hidden="1">明细!$A$3:$U$113</definedName>
    <definedName name="_xlnm.Print_Titles" localSheetId="2">明细!$1:$3</definedName>
    <definedName name="_xlnm._FilterDatabase" localSheetId="0" hidden="1">'按乡镇汇总 '!$A$4:$E$4</definedName>
    <definedName name="_xlnm.Print_Titles" localSheetId="1">'按村汇总 '!$1:$4</definedName>
    <definedName name="_xlnm.Print_Area" localSheetId="1">'按村汇总 '!$A$2:$F$225</definedName>
  </definedNames>
  <calcPr calcId="144525"/>
</workbook>
</file>

<file path=xl/sharedStrings.xml><?xml version="1.0" encoding="utf-8"?>
<sst xmlns="http://schemas.openxmlformats.org/spreadsheetml/2006/main" count="1382" uniqueCount="493">
  <si>
    <t>六枝特区2024年第1季度“脱贫人口小额信贷”补贴息2023年第四季度未贴息成功明单按乡镇汇总</t>
  </si>
  <si>
    <t>填报单位：六枝特区农村信用合作联社</t>
  </si>
  <si>
    <t xml:space="preserve"> 单位:户、万元、﹪、元</t>
  </si>
  <si>
    <t>乡(镇)名称</t>
  </si>
  <si>
    <t xml:space="preserve">  户 数</t>
  </si>
  <si>
    <t xml:space="preserve">  贷款金额</t>
  </si>
  <si>
    <t>贷款余额</t>
  </si>
  <si>
    <t>申请贴息金额（元）</t>
  </si>
  <si>
    <t>关寨镇</t>
  </si>
  <si>
    <t>郎岱镇</t>
  </si>
  <si>
    <t>龙河镇</t>
  </si>
  <si>
    <t>落别乡</t>
  </si>
  <si>
    <t>牂牁镇</t>
  </si>
  <si>
    <t>木岗镇</t>
  </si>
  <si>
    <t>牛场乡</t>
  </si>
  <si>
    <t>梭戛乡</t>
  </si>
  <si>
    <t>新场乡</t>
  </si>
  <si>
    <t>新华镇</t>
  </si>
  <si>
    <t>新窑镇</t>
  </si>
  <si>
    <t>岩脚镇</t>
  </si>
  <si>
    <t>月亮河乡</t>
  </si>
  <si>
    <t>银壶街道</t>
  </si>
  <si>
    <t>塔山街道</t>
  </si>
  <si>
    <t>中寨乡</t>
  </si>
  <si>
    <t>大用镇</t>
  </si>
  <si>
    <t>九龙街道</t>
  </si>
  <si>
    <t>合计</t>
  </si>
  <si>
    <t>六枝特区2024年第1季度“脱贫人口小额信贷”补贴息2023年第四季度未贴息成功明单按村汇总</t>
  </si>
  <si>
    <t>用贷村名</t>
  </si>
  <si>
    <t>户 数</t>
  </si>
  <si>
    <t>大用村</t>
  </si>
  <si>
    <t>岱港村</t>
  </si>
  <si>
    <t>耳贡村</t>
  </si>
  <si>
    <t>黑晒村</t>
  </si>
  <si>
    <t>凉水井村</t>
  </si>
  <si>
    <t>骂冗村</t>
  </si>
  <si>
    <t>汨港村</t>
  </si>
  <si>
    <t>坝子村</t>
  </si>
  <si>
    <t>半坡村</t>
  </si>
  <si>
    <t>堕却村</t>
  </si>
  <si>
    <t>过瓦村</t>
  </si>
  <si>
    <t>荒田村</t>
  </si>
  <si>
    <t>居都村</t>
  </si>
  <si>
    <t>郎节坝村</t>
  </si>
  <si>
    <t>朗树根村</t>
  </si>
  <si>
    <t>龙潭村</t>
  </si>
  <si>
    <t>毛稗田村</t>
  </si>
  <si>
    <t>牛坡村</t>
  </si>
  <si>
    <t>箐口村</t>
  </si>
  <si>
    <t>上寨村</t>
  </si>
  <si>
    <t>社勒村</t>
  </si>
  <si>
    <t>补底村</t>
  </si>
  <si>
    <t>西克村</t>
  </si>
  <si>
    <t>下麻翁村</t>
  </si>
  <si>
    <t>新发村</t>
  </si>
  <si>
    <t>左坝村</t>
  </si>
  <si>
    <t>荒坝村</t>
  </si>
  <si>
    <t>王家寨村</t>
  </si>
  <si>
    <t>波凹村</t>
  </si>
  <si>
    <t>波乍村</t>
  </si>
  <si>
    <t>茶山村</t>
  </si>
  <si>
    <t>五龙村</t>
  </si>
  <si>
    <t>小寨村</t>
  </si>
  <si>
    <t>安乐村</t>
  </si>
  <si>
    <t>把利村</t>
  </si>
  <si>
    <t>簸箕田村</t>
  </si>
  <si>
    <t>归宗村</t>
  </si>
  <si>
    <t>后营村</t>
  </si>
  <si>
    <t>花脚村</t>
  </si>
  <si>
    <t>磨卜村</t>
  </si>
  <si>
    <t>平桥村</t>
  </si>
  <si>
    <t>青菜塘村</t>
  </si>
  <si>
    <t>青龙村</t>
  </si>
  <si>
    <t>群丰村</t>
  </si>
  <si>
    <t>洒志村</t>
  </si>
  <si>
    <t>石糯尾村</t>
  </si>
  <si>
    <t>田坝村</t>
  </si>
  <si>
    <t>跳花坡村</t>
  </si>
  <si>
    <t>头塘村</t>
  </si>
  <si>
    <t>驿陇村</t>
  </si>
  <si>
    <t>渔塘村</t>
  </si>
  <si>
    <t>中寨村</t>
  </si>
  <si>
    <t>红旗村</t>
  </si>
  <si>
    <t>林场村</t>
  </si>
  <si>
    <t>龙场村</t>
  </si>
  <si>
    <t>陇木村</t>
  </si>
  <si>
    <t>双龙村</t>
  </si>
  <si>
    <t>新场坝村</t>
  </si>
  <si>
    <t>新院村</t>
  </si>
  <si>
    <t>迎丰村</t>
  </si>
  <si>
    <t>迎新村</t>
  </si>
  <si>
    <t>营盘村</t>
  </si>
  <si>
    <t>永丰村</t>
  </si>
  <si>
    <t>阿珠居委会</t>
  </si>
  <si>
    <t>板照村</t>
  </si>
  <si>
    <t>川硐村</t>
  </si>
  <si>
    <t>抵耳村</t>
  </si>
  <si>
    <t>可布村</t>
  </si>
  <si>
    <t>落别村</t>
  </si>
  <si>
    <t>马头村</t>
  </si>
  <si>
    <t>茂林村</t>
  </si>
  <si>
    <t>木厂村</t>
  </si>
  <si>
    <t>纳骂村</t>
  </si>
  <si>
    <t>牛角村</t>
  </si>
  <si>
    <t>新寨村</t>
  </si>
  <si>
    <t>长湾村</t>
  </si>
  <si>
    <t>长寨村</t>
  </si>
  <si>
    <t>把仕村</t>
  </si>
  <si>
    <t>抵簸村</t>
  </si>
  <si>
    <t>抵岗村</t>
  </si>
  <si>
    <t>斗蓬村</t>
  </si>
  <si>
    <t>戛陇塘村</t>
  </si>
  <si>
    <t>木岗场村</t>
  </si>
  <si>
    <t>木岗冲村</t>
  </si>
  <si>
    <t>瓦窑村</t>
  </si>
  <si>
    <t>小黄桶村</t>
  </si>
  <si>
    <t>小木岗村</t>
  </si>
  <si>
    <t>尖岩村</t>
  </si>
  <si>
    <t>牛场村</t>
  </si>
  <si>
    <t>平寨村</t>
  </si>
  <si>
    <t>云盘村</t>
  </si>
  <si>
    <t>大庆村</t>
  </si>
  <si>
    <t>黄平村</t>
  </si>
  <si>
    <t>箐脚村</t>
  </si>
  <si>
    <t>黔中村</t>
  </si>
  <si>
    <t>兴隆村</t>
  </si>
  <si>
    <t>安柱村</t>
  </si>
  <si>
    <t>高兴村</t>
  </si>
  <si>
    <t>乐群村</t>
  </si>
  <si>
    <t>沙子村</t>
  </si>
  <si>
    <t>顺利村</t>
  </si>
  <si>
    <t>高峰村</t>
  </si>
  <si>
    <t>那固村</t>
  </si>
  <si>
    <t>聚福新苑社区</t>
  </si>
  <si>
    <t>群力社区</t>
  </si>
  <si>
    <t>白果村</t>
  </si>
  <si>
    <t>仓脚村</t>
  </si>
  <si>
    <t>黑塘村</t>
  </si>
  <si>
    <t>戛纳村</t>
  </si>
  <si>
    <t>旧院村</t>
  </si>
  <si>
    <t>苦李井村</t>
  </si>
  <si>
    <t>老院子村</t>
  </si>
  <si>
    <t>两路口村</t>
  </si>
  <si>
    <t>落龙村</t>
  </si>
  <si>
    <t>沙地村</t>
  </si>
  <si>
    <t>松坝村</t>
  </si>
  <si>
    <t>乌柳村</t>
  </si>
  <si>
    <t>新场村</t>
  </si>
  <si>
    <t>熊井村</t>
  </si>
  <si>
    <t>成功村</t>
  </si>
  <si>
    <t>鼠场村</t>
  </si>
  <si>
    <t>双屯村</t>
  </si>
  <si>
    <t>王家冲村</t>
  </si>
  <si>
    <t>新隆村</t>
  </si>
  <si>
    <t>新平村</t>
  </si>
  <si>
    <t>新田村</t>
  </si>
  <si>
    <t>波渡村</t>
  </si>
  <si>
    <t>播雨村</t>
  </si>
  <si>
    <t>联合村</t>
  </si>
  <si>
    <t>联盟村</t>
  </si>
  <si>
    <t>马路村</t>
  </si>
  <si>
    <t>那秀村</t>
  </si>
  <si>
    <t>那玉村</t>
  </si>
  <si>
    <t>桥梁村</t>
  </si>
  <si>
    <t>上营盘村</t>
  </si>
  <si>
    <t>洗马河村</t>
  </si>
  <si>
    <t>新河村</t>
  </si>
  <si>
    <t>新窑村</t>
  </si>
  <si>
    <t>鸭塘村</t>
  </si>
  <si>
    <t>阿岔村</t>
  </si>
  <si>
    <t>草原村</t>
  </si>
  <si>
    <t>岱瓮村</t>
  </si>
  <si>
    <t>二道岩村</t>
  </si>
  <si>
    <t>高桥村</t>
  </si>
  <si>
    <t>金星村</t>
  </si>
  <si>
    <t>锦中村</t>
  </si>
  <si>
    <t>老卜底村</t>
  </si>
  <si>
    <t>龙泉村</t>
  </si>
  <si>
    <t>民乐村</t>
  </si>
  <si>
    <t>民兴村</t>
  </si>
  <si>
    <t>木贡村</t>
  </si>
  <si>
    <t>那洒村</t>
  </si>
  <si>
    <t>青杠林村</t>
  </si>
  <si>
    <t>群峰村</t>
  </si>
  <si>
    <t>水寨村</t>
  </si>
  <si>
    <t>太河村</t>
  </si>
  <si>
    <t>田坎村</t>
  </si>
  <si>
    <t>西北村</t>
  </si>
  <si>
    <t>岩脚村</t>
  </si>
  <si>
    <t>羊场村</t>
  </si>
  <si>
    <t>雨海村</t>
  </si>
  <si>
    <t>迴龙溪社区</t>
  </si>
  <si>
    <t>太和村</t>
  </si>
  <si>
    <t>把仕寨村</t>
  </si>
  <si>
    <t>补雨村</t>
  </si>
  <si>
    <t>大坝村</t>
  </si>
  <si>
    <t>郭家寨村</t>
  </si>
  <si>
    <t>何家寨村</t>
  </si>
  <si>
    <t>花德村</t>
  </si>
  <si>
    <t>滥坝村</t>
  </si>
  <si>
    <t>六堡村</t>
  </si>
  <si>
    <t>隆茂村</t>
  </si>
  <si>
    <t>洛阳村</t>
  </si>
  <si>
    <t>木伐田村</t>
  </si>
  <si>
    <t>牧场村</t>
  </si>
  <si>
    <t>新春村</t>
  </si>
  <si>
    <t>月亮河村</t>
  </si>
  <si>
    <t>折溪村</t>
  </si>
  <si>
    <t>直溜村</t>
  </si>
  <si>
    <t>扁朝村</t>
  </si>
  <si>
    <t>大冲村</t>
  </si>
  <si>
    <t>鲁戛村</t>
  </si>
  <si>
    <t>木城村</t>
  </si>
  <si>
    <t>沈家村</t>
  </si>
  <si>
    <t>西拉村</t>
  </si>
  <si>
    <t>西陵村</t>
  </si>
  <si>
    <t>牂牁村</t>
  </si>
  <si>
    <t>补许村</t>
  </si>
  <si>
    <t>扯扭村</t>
  </si>
  <si>
    <t>大补王村</t>
  </si>
  <si>
    <t>大箐村</t>
  </si>
  <si>
    <t>费戛村</t>
  </si>
  <si>
    <t>红光村</t>
  </si>
  <si>
    <t>木则村</t>
  </si>
  <si>
    <t>平基村</t>
  </si>
  <si>
    <t>双夕村</t>
  </si>
  <si>
    <t>四方井村</t>
  </si>
  <si>
    <t>小补王村</t>
  </si>
  <si>
    <t>移山村</t>
  </si>
  <si>
    <t>东风村</t>
  </si>
  <si>
    <t>杨丰村</t>
  </si>
  <si>
    <t xml:space="preserve">       六枝特区2024年第1季度“脱贫人口小额信贷”补贴息2023年第四季度未贴息成功名单</t>
  </si>
  <si>
    <t>实施县（盖章）：六枝特区　　　本次申报贴息计息时间为2023年12月21日至2024年3月20日。应付利息=贷款金额*发放时点基准利率*计息天数/30000，申请贴息=贷款金额*发放时点基准利率*计息天数/30000。　　　</t>
  </si>
  <si>
    <t>序号</t>
  </si>
  <si>
    <t>贫困户户主姓名</t>
  </si>
  <si>
    <t>借款人姓名</t>
  </si>
  <si>
    <t>与户主关系</t>
  </si>
  <si>
    <t>乡镇名称</t>
  </si>
  <si>
    <t>行政村</t>
  </si>
  <si>
    <t>家庭住址（组）</t>
  </si>
  <si>
    <t>服务信用社</t>
  </si>
  <si>
    <t>贷款金额（万元）</t>
  </si>
  <si>
    <t>贷款日期</t>
  </si>
  <si>
    <t>到期日期</t>
  </si>
  <si>
    <t>贷款期限</t>
  </si>
  <si>
    <t>还款时间</t>
  </si>
  <si>
    <t>还款金额（万元）</t>
  </si>
  <si>
    <t>余额（万元）</t>
  </si>
  <si>
    <t>贷款利率（‰）</t>
  </si>
  <si>
    <t>计息天数</t>
  </si>
  <si>
    <t>应付利息（元）</t>
  </si>
  <si>
    <t>贴息利率（‰）</t>
  </si>
  <si>
    <t>申请贴息（元）</t>
  </si>
  <si>
    <t>备注</t>
  </si>
  <si>
    <t>甘岭</t>
  </si>
  <si>
    <t>户主</t>
  </si>
  <si>
    <t>王家冲</t>
  </si>
  <si>
    <t>新华信用社</t>
  </si>
  <si>
    <t>张贤华</t>
  </si>
  <si>
    <t>骂冗</t>
  </si>
  <si>
    <t xml:space="preserve">云盘信用社 </t>
  </si>
  <si>
    <t>3.875</t>
  </si>
  <si>
    <t>朱天和</t>
  </si>
  <si>
    <t>龙云美</t>
  </si>
  <si>
    <t>黑石头</t>
  </si>
  <si>
    <t>杨顺良</t>
  </si>
  <si>
    <t>杨平</t>
  </si>
  <si>
    <t>之子</t>
  </si>
  <si>
    <t>大波凹</t>
  </si>
  <si>
    <t>蒯忠进</t>
  </si>
  <si>
    <t>蒯兵兵</t>
  </si>
  <si>
    <t>新场乡两路口村岩上组</t>
  </si>
  <si>
    <t>新场信用社</t>
  </si>
  <si>
    <t>36月</t>
  </si>
  <si>
    <t>0</t>
  </si>
  <si>
    <t>3.833333</t>
  </si>
  <si>
    <t>34</t>
  </si>
  <si>
    <t>刘从敏</t>
  </si>
  <si>
    <t>新场乡两路口村干坝子组</t>
  </si>
  <si>
    <t>3.5</t>
  </si>
  <si>
    <t>高克凤</t>
  </si>
  <si>
    <t>陶晚全</t>
  </si>
  <si>
    <t>新场乡老院子村何家寨组</t>
  </si>
  <si>
    <t>104</t>
  </si>
  <si>
    <t>李龙</t>
  </si>
  <si>
    <t>王忠梅</t>
  </si>
  <si>
    <t>配偶</t>
  </si>
  <si>
    <t>贵州新场乡黑塘村丫口寒组</t>
  </si>
  <si>
    <t>69</t>
  </si>
  <si>
    <t>王平付</t>
  </si>
  <si>
    <t>王兴成</t>
  </si>
  <si>
    <t>新场乡沙地村水头寨组</t>
  </si>
  <si>
    <t>57</t>
  </si>
  <si>
    <t>刘胜贤</t>
  </si>
  <si>
    <t>何登琼</t>
  </si>
  <si>
    <t>新场乡黑塘村丫口寨组</t>
  </si>
  <si>
    <t>51</t>
  </si>
  <si>
    <t>赵勇</t>
  </si>
  <si>
    <t>15组</t>
  </si>
  <si>
    <t>木岗信用社</t>
  </si>
  <si>
    <t>91</t>
  </si>
  <si>
    <t>龙明元</t>
  </si>
  <si>
    <t>龙全福</t>
  </si>
  <si>
    <t>聚福新苑</t>
  </si>
  <si>
    <t>六枝信用社</t>
  </si>
  <si>
    <t>郑毕毕</t>
  </si>
  <si>
    <t>四组</t>
  </si>
  <si>
    <t>落别信用社</t>
  </si>
  <si>
    <t>36</t>
  </si>
  <si>
    <t>韦顺付</t>
  </si>
  <si>
    <t>韦松</t>
  </si>
  <si>
    <t>坡荒组</t>
  </si>
  <si>
    <t>毛口信用社</t>
  </si>
  <si>
    <t>伍光华</t>
  </si>
  <si>
    <t>伍明伟</t>
  </si>
  <si>
    <t>那崴组</t>
  </si>
  <si>
    <t>龙京</t>
  </si>
  <si>
    <t>周家琴</t>
  </si>
  <si>
    <t>安家寨组</t>
  </si>
  <si>
    <t>牛场信用社</t>
  </si>
  <si>
    <t>3.583</t>
  </si>
  <si>
    <t>唐刚</t>
  </si>
  <si>
    <t>张采兰</t>
  </si>
  <si>
    <t>代家寨组</t>
  </si>
  <si>
    <t>宋勇</t>
  </si>
  <si>
    <t>宋梦林</t>
  </si>
  <si>
    <t>大水井组</t>
  </si>
  <si>
    <t>唐萌萌</t>
  </si>
  <si>
    <t>24</t>
  </si>
  <si>
    <t>锁友国</t>
  </si>
  <si>
    <t>猫贵菊</t>
  </si>
  <si>
    <t>梭戛信用社</t>
  </si>
  <si>
    <t>刘朝芬</t>
  </si>
  <si>
    <t>刘廷琼</t>
  </si>
  <si>
    <t>儿媳</t>
  </si>
  <si>
    <t>九组</t>
  </si>
  <si>
    <t>罗德怀</t>
  </si>
  <si>
    <t>罗斌</t>
  </si>
  <si>
    <t>洗马河</t>
  </si>
  <si>
    <t>新窑信用社</t>
  </si>
  <si>
    <t>陈贵康</t>
  </si>
  <si>
    <t>龙窝寨</t>
  </si>
  <si>
    <t>王启龙</t>
  </si>
  <si>
    <t>王明</t>
  </si>
  <si>
    <t>麻歪</t>
  </si>
  <si>
    <t>何永才</t>
  </si>
  <si>
    <t>何勇</t>
  </si>
  <si>
    <t>安家寨</t>
  </si>
  <si>
    <t>陈永奎</t>
  </si>
  <si>
    <t>陈正涛</t>
  </si>
  <si>
    <t>其他</t>
  </si>
  <si>
    <t>上云盘包包上</t>
  </si>
  <si>
    <t>刘怀明</t>
  </si>
  <si>
    <t>刘仁海</t>
  </si>
  <si>
    <t>胡勇</t>
  </si>
  <si>
    <t>六组</t>
  </si>
  <si>
    <t>月亮河信用社</t>
  </si>
  <si>
    <t>张兴友</t>
  </si>
  <si>
    <t>杨本祥</t>
  </si>
  <si>
    <t>之儿媳</t>
  </si>
  <si>
    <t>新寨组</t>
  </si>
  <si>
    <t>肖成昌</t>
  </si>
  <si>
    <t>肖瑶</t>
  </si>
  <si>
    <t>之孙子</t>
  </si>
  <si>
    <t>一组</t>
  </si>
  <si>
    <t>胡锦</t>
  </si>
  <si>
    <t>张二组</t>
  </si>
  <si>
    <t>王永超</t>
  </si>
  <si>
    <t>王开旺</t>
  </si>
  <si>
    <t>湾塘组</t>
  </si>
  <si>
    <t>王应林</t>
  </si>
  <si>
    <t>补雨组</t>
  </si>
  <si>
    <t>刘少友</t>
  </si>
  <si>
    <t>陶汝梅</t>
  </si>
  <si>
    <t>大坝子</t>
  </si>
  <si>
    <t>堕却信用社</t>
  </si>
  <si>
    <t>2023-11-02</t>
  </si>
  <si>
    <t>罗德刚</t>
  </si>
  <si>
    <t>罗才建</t>
  </si>
  <si>
    <t>石丫口组</t>
  </si>
  <si>
    <t>胡顺达</t>
  </si>
  <si>
    <t>卢明中</t>
  </si>
  <si>
    <t>猴子田包包组</t>
  </si>
  <si>
    <t>陈勇</t>
  </si>
  <si>
    <t>三组</t>
  </si>
  <si>
    <t>岩脚信用社</t>
  </si>
  <si>
    <t>付应旭</t>
  </si>
  <si>
    <t>付锡虎</t>
  </si>
  <si>
    <t>安德明</t>
  </si>
  <si>
    <t>安江平</t>
  </si>
  <si>
    <t>五组</t>
  </si>
  <si>
    <t>曹顺从</t>
  </si>
  <si>
    <t>曹永祥</t>
  </si>
  <si>
    <t>八组</t>
  </si>
  <si>
    <t>刘兴明</t>
  </si>
  <si>
    <t>十一组</t>
  </si>
  <si>
    <t>陈法国</t>
  </si>
  <si>
    <t>2023-11-13</t>
  </si>
  <si>
    <t>王国庆</t>
  </si>
  <si>
    <t>李树伦</t>
  </si>
  <si>
    <t>2023-11-17</t>
  </si>
  <si>
    <t>尚选江</t>
  </si>
  <si>
    <t>吴开琼</t>
  </si>
  <si>
    <t>2023-11-29</t>
  </si>
  <si>
    <t>王正权</t>
  </si>
  <si>
    <t>洒应江</t>
  </si>
  <si>
    <t>廻龙溪组</t>
  </si>
  <si>
    <t>左金江</t>
  </si>
  <si>
    <t>邓从美</t>
  </si>
  <si>
    <t>二组</t>
  </si>
  <si>
    <t>12</t>
  </si>
  <si>
    <t>罗兴秀</t>
  </si>
  <si>
    <t>安德勇</t>
  </si>
  <si>
    <t>毕德琼</t>
  </si>
  <si>
    <t>4组</t>
  </si>
  <si>
    <t>龙场信用社</t>
  </si>
  <si>
    <t>27</t>
  </si>
  <si>
    <t>陈贵芬</t>
  </si>
  <si>
    <t>台子</t>
  </si>
  <si>
    <t>25</t>
  </si>
  <si>
    <t>陈真文</t>
  </si>
  <si>
    <t>5组</t>
  </si>
  <si>
    <t>何小华</t>
  </si>
  <si>
    <t>上那拿</t>
  </si>
  <si>
    <t>2023-10-07</t>
  </si>
  <si>
    <t>胡光会</t>
  </si>
  <si>
    <t>26</t>
  </si>
  <si>
    <t>2023-10-12</t>
  </si>
  <si>
    <t>黄书华</t>
  </si>
  <si>
    <t>10组</t>
  </si>
  <si>
    <t>2023-11-07</t>
  </si>
  <si>
    <t>刘福林</t>
  </si>
  <si>
    <t>1组</t>
  </si>
  <si>
    <t>2023-10-24</t>
  </si>
  <si>
    <t>邱道俊</t>
  </si>
  <si>
    <t>3组</t>
  </si>
  <si>
    <t>2023-11-28</t>
  </si>
  <si>
    <t>沈金秀</t>
  </si>
  <si>
    <t>13组</t>
  </si>
  <si>
    <t>孙敏</t>
  </si>
  <si>
    <t>下那拿</t>
  </si>
  <si>
    <t>向腾</t>
  </si>
  <si>
    <t>岩上</t>
  </si>
  <si>
    <t>2023-10-10</t>
  </si>
  <si>
    <t>熊兴秀</t>
  </si>
  <si>
    <t>张兵</t>
  </si>
  <si>
    <t>2023-11-10</t>
  </si>
  <si>
    <t>张洪艳</t>
  </si>
  <si>
    <t>8组</t>
  </si>
  <si>
    <t>左红艳</t>
  </si>
  <si>
    <t>35</t>
  </si>
  <si>
    <t>左桃云</t>
  </si>
  <si>
    <t>9组</t>
  </si>
  <si>
    <t>张荣伦</t>
  </si>
  <si>
    <t>杜全珍</t>
  </si>
  <si>
    <t>冲头组</t>
  </si>
  <si>
    <t>中寨信用社</t>
  </si>
  <si>
    <t>肖昌龙</t>
  </si>
  <si>
    <t>尖山组</t>
  </si>
  <si>
    <t>罗少权</t>
  </si>
  <si>
    <t>罗丁</t>
  </si>
  <si>
    <t>老洼组</t>
  </si>
  <si>
    <t>2020/12/11，2021/4/9，2021/09/02，2023/4/11</t>
  </si>
  <si>
    <t>0.02,0.05，0.03，0.05</t>
  </si>
  <si>
    <t>毛仕全</t>
  </si>
  <si>
    <t>毛万林</t>
  </si>
  <si>
    <t>邓连值</t>
  </si>
  <si>
    <t>枫香树一组</t>
  </si>
  <si>
    <t>李梦连</t>
  </si>
  <si>
    <t>安志芬</t>
  </si>
  <si>
    <t>总地组</t>
  </si>
  <si>
    <t>李明德</t>
  </si>
  <si>
    <t>李朋</t>
  </si>
  <si>
    <t>郎岱信用社</t>
  </si>
  <si>
    <t>3.583333</t>
  </si>
  <si>
    <t>393</t>
  </si>
  <si>
    <t>刘远琼</t>
  </si>
  <si>
    <t>崔庆龙</t>
  </si>
  <si>
    <t>杨小祥</t>
  </si>
  <si>
    <t>朱光芬</t>
  </si>
  <si>
    <t>6组</t>
  </si>
  <si>
    <t>2021/7/9；2023-5-22</t>
  </si>
  <si>
    <t>1064</t>
  </si>
  <si>
    <t>3.583473</t>
  </si>
  <si>
    <t>3.583489</t>
  </si>
  <si>
    <t>陈恩亮</t>
  </si>
  <si>
    <t>1033</t>
  </si>
  <si>
    <t>3.500</t>
  </si>
  <si>
    <t>陈林江</t>
  </si>
  <si>
    <t>陈春</t>
  </si>
  <si>
    <t>大坪地</t>
  </si>
  <si>
    <t>吴学忠</t>
  </si>
  <si>
    <t>吴胜斌</t>
  </si>
</sst>
</file>

<file path=xl/styles.xml><?xml version="1.0" encoding="utf-8"?>
<styleSheet xmlns="http://schemas.openxmlformats.org/spreadsheetml/2006/main">
  <numFmts count="8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  <numFmt numFmtId="178" formatCode="0.00_);[Red]\(0.00\)"/>
    <numFmt numFmtId="179" formatCode="0.00_ "/>
  </numFmts>
  <fonts count="5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9"/>
      <color theme="1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42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523911252174"/>
        <bgColor indexed="64"/>
      </patternFill>
    </fill>
    <fill>
      <patternFill patternType="solid">
        <fgColor theme="4" tint="0.79961546678060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645985290078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21" fillId="8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4" fillId="19" borderId="11" applyNumberFormat="0" applyFont="0" applyAlignment="0" applyProtection="0">
      <alignment vertical="center"/>
    </xf>
    <xf numFmtId="0" fontId="14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9" fillId="3" borderId="13" applyNumberFormat="0" applyAlignment="0" applyProtection="0">
      <alignment vertical="center"/>
    </xf>
    <xf numFmtId="0" fontId="14" fillId="0" borderId="0"/>
    <xf numFmtId="0" fontId="14" fillId="0" borderId="0"/>
    <xf numFmtId="0" fontId="13" fillId="3" borderId="4" applyNumberFormat="0" applyAlignment="0" applyProtection="0">
      <alignment vertical="center"/>
    </xf>
    <xf numFmtId="0" fontId="17" fillId="0" borderId="0">
      <alignment vertical="center"/>
    </xf>
    <xf numFmtId="0" fontId="42" fillId="24" borderId="14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41" fillId="19" borderId="11" applyNumberFormat="0" applyFon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17" fillId="0" borderId="0">
      <alignment vertical="center"/>
    </xf>
    <xf numFmtId="0" fontId="14" fillId="0" borderId="0"/>
    <xf numFmtId="0" fontId="18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7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5" fillId="0" borderId="0"/>
    <xf numFmtId="0" fontId="18" fillId="3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4" fillId="0" borderId="0"/>
    <xf numFmtId="0" fontId="14" fillId="0" borderId="0"/>
    <xf numFmtId="0" fontId="0" fillId="0" borderId="0"/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4" fillId="0" borderId="0"/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0" fillId="0" borderId="0"/>
    <xf numFmtId="0" fontId="0" fillId="0" borderId="0"/>
    <xf numFmtId="0" fontId="41" fillId="39" borderId="0" applyNumberFormat="0" applyBorder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/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0" fontId="0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4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1" fillId="4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protection locked="0"/>
    </xf>
    <xf numFmtId="0" fontId="14" fillId="0" borderId="0">
      <protection locked="0"/>
    </xf>
    <xf numFmtId="0" fontId="17" fillId="0" borderId="0">
      <alignment vertical="center"/>
    </xf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7" fillId="0" borderId="0">
      <alignment vertical="center"/>
    </xf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>
      <alignment vertical="center"/>
    </xf>
    <xf numFmtId="0" fontId="14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0" fillId="4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/>
    <xf numFmtId="0" fontId="14" fillId="0" borderId="0"/>
    <xf numFmtId="0" fontId="17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0" fontId="37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0" borderId="0">
      <alignment vertical="center"/>
    </xf>
    <xf numFmtId="0" fontId="0" fillId="0" borderId="0"/>
    <xf numFmtId="0" fontId="14" fillId="0" borderId="0"/>
    <xf numFmtId="0" fontId="5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7" fillId="0" borderId="0"/>
    <xf numFmtId="0" fontId="17" fillId="0" borderId="0">
      <alignment vertical="center"/>
    </xf>
    <xf numFmtId="0" fontId="37" fillId="0" borderId="0">
      <alignment vertical="center"/>
    </xf>
    <xf numFmtId="0" fontId="14" fillId="0" borderId="0"/>
    <xf numFmtId="0" fontId="14" fillId="0" borderId="0"/>
    <xf numFmtId="0" fontId="5" fillId="0" borderId="0"/>
    <xf numFmtId="0" fontId="17" fillId="0" borderId="0">
      <alignment vertical="center"/>
    </xf>
    <xf numFmtId="0" fontId="0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19" borderId="11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4" fillId="19" borderId="11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19" borderId="11" applyNumberFormat="0" applyFont="0" applyAlignment="0" applyProtection="0">
      <alignment vertical="center"/>
    </xf>
    <xf numFmtId="0" fontId="14" fillId="0" borderId="0"/>
    <xf numFmtId="0" fontId="23" fillId="0" borderId="0"/>
    <xf numFmtId="0" fontId="14" fillId="0" borderId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0" fillId="0" borderId="0"/>
    <xf numFmtId="0" fontId="14" fillId="0" borderId="0"/>
    <xf numFmtId="0" fontId="14" fillId="0" borderId="0"/>
    <xf numFmtId="0" fontId="0" fillId="0" borderId="0"/>
    <xf numFmtId="0" fontId="37" fillId="0" borderId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0" fontId="0" fillId="0" borderId="0"/>
    <xf numFmtId="0" fontId="14" fillId="0" borderId="0"/>
    <xf numFmtId="0" fontId="0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0" fillId="0" borderId="0"/>
    <xf numFmtId="0" fontId="41" fillId="0" borderId="0">
      <alignment vertical="center"/>
    </xf>
    <xf numFmtId="0" fontId="14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23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37" fillId="0" borderId="0"/>
    <xf numFmtId="0" fontId="0" fillId="0" borderId="0"/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/>
    <xf numFmtId="0" fontId="14" fillId="19" borderId="11" applyNumberFormat="0" applyFont="0" applyAlignment="0" applyProtection="0">
      <alignment vertical="center"/>
    </xf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23" fillId="0" borderId="0"/>
    <xf numFmtId="0" fontId="0" fillId="0" borderId="0">
      <alignment vertical="center"/>
    </xf>
    <xf numFmtId="0" fontId="14" fillId="0" borderId="0"/>
    <xf numFmtId="0" fontId="17" fillId="0" borderId="0">
      <alignment vertical="center"/>
    </xf>
    <xf numFmtId="0" fontId="23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5" fillId="0" borderId="0"/>
    <xf numFmtId="0" fontId="5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49" fillId="0" borderId="0">
      <protection locked="0"/>
    </xf>
    <xf numFmtId="0" fontId="49" fillId="0" borderId="0">
      <protection locked="0"/>
    </xf>
    <xf numFmtId="0" fontId="37" fillId="0" borderId="0">
      <alignment vertical="center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17" fillId="0" borderId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48" fillId="0" borderId="18" applyNumberFormat="0" applyFill="0" applyAlignment="0" applyProtection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53" fillId="4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4" fillId="46" borderId="2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41" fillId="19" borderId="11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/>
  </cellStyleXfs>
  <cellXfs count="37">
    <xf numFmtId="0" fontId="0" fillId="0" borderId="0" xfId="0"/>
    <xf numFmtId="176" fontId="0" fillId="0" borderId="0" xfId="0" applyNumberFormat="1"/>
    <xf numFmtId="0" fontId="1" fillId="0" borderId="0" xfId="0" applyFont="1" applyBorder="1" applyAlignment="1">
      <alignment horizontal="center"/>
    </xf>
    <xf numFmtId="0" fontId="0" fillId="0" borderId="1" xfId="0" applyFont="1" applyBorder="1" applyAlignment="1"/>
    <xf numFmtId="0" fontId="2" fillId="0" borderId="2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/>
    </xf>
    <xf numFmtId="176" fontId="0" fillId="0" borderId="1" xfId="0" applyNumberFormat="1" applyFont="1" applyBorder="1" applyAlignment="1"/>
    <xf numFmtId="176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1" fontId="0" fillId="2" borderId="1" xfId="0" applyNumberFormat="1" applyFill="1" applyBorder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22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444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79" fontId="0" fillId="2" borderId="2" xfId="0" applyNumberForma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9" fontId="12" fillId="2" borderId="2" xfId="0" applyNumberFormat="1" applyFont="1" applyFill="1" applyBorder="1" applyAlignment="1">
      <alignment horizontal="center" vertical="center"/>
    </xf>
    <xf numFmtId="178" fontId="0" fillId="0" borderId="0" xfId="0" applyNumberFormat="1"/>
  </cellXfs>
  <cellStyles count="504">
    <cellStyle name="常规" xfId="0" builtinId="0"/>
    <cellStyle name="货币[0]" xfId="1" builtinId="7"/>
    <cellStyle name="常规 135 3" xfId="2"/>
    <cellStyle name="货币" xfId="3" builtinId="4"/>
    <cellStyle name="常规 44" xfId="4"/>
    <cellStyle name="常规 39" xfId="5"/>
    <cellStyle name="20% - 强调文字颜色 3" xfId="6" builtinId="38"/>
    <cellStyle name="输出 3" xfId="7"/>
    <cellStyle name="输入" xfId="8" builtinId="20"/>
    <cellStyle name="常规 10 2 10 2" xfId="9"/>
    <cellStyle name="千位分隔[0]" xfId="10" builtinId="6"/>
    <cellStyle name="40% - 强调文字颜色 3" xfId="11" builtinId="39"/>
    <cellStyle name="计算 2" xfId="12"/>
    <cellStyle name="差" xfId="13" builtinId="27"/>
    <cellStyle name="千位分隔" xfId="14" builtinId="3"/>
    <cellStyle name="标题 5" xfId="15"/>
    <cellStyle name="60% - 强调文字颜色 3" xfId="16" builtinId="40"/>
    <cellStyle name="超链接" xfId="17" builtinId="8"/>
    <cellStyle name="百分比" xfId="18" builtinId="5"/>
    <cellStyle name="已访问的超链接" xfId="19" builtinId="9"/>
    <cellStyle name="注释" xfId="20" builtinId="10"/>
    <cellStyle name="常规 6" xfId="21"/>
    <cellStyle name="警告文本" xfId="22" builtinId="11"/>
    <cellStyle name="注释 5" xfId="23"/>
    <cellStyle name="常规 6 5" xfId="24"/>
    <cellStyle name="常规 195" xfId="25"/>
    <cellStyle name="60% - 强调文字颜色 2" xfId="26" builtinId="36"/>
    <cellStyle name="标题 4" xfId="27" builtinId="19"/>
    <cellStyle name="标题" xfId="28" builtinId="15"/>
    <cellStyle name="常规 142" xfId="29"/>
    <cellStyle name="常规 137" xfId="30"/>
    <cellStyle name="_ET_STYLE_NoName_00_" xfId="31"/>
    <cellStyle name="解释性文本" xfId="32" builtinId="53"/>
    <cellStyle name="常规 13 2 3 2" xfId="33"/>
    <cellStyle name="标题 1" xfId="34" builtinId="16"/>
    <cellStyle name="标题 2" xfId="35" builtinId="17"/>
    <cellStyle name="60% - 强调文字颜色 1" xfId="36" builtinId="32"/>
    <cellStyle name="标题 3" xfId="37" builtinId="18"/>
    <cellStyle name="60% - 强调文字颜色 4" xfId="38" builtinId="44"/>
    <cellStyle name="常规 58 4" xfId="39"/>
    <cellStyle name="常规 85" xfId="40"/>
    <cellStyle name="常规 90" xfId="41"/>
    <cellStyle name="输出" xfId="42" builtinId="21"/>
    <cellStyle name="常规 26" xfId="43"/>
    <cellStyle name="常规 31" xfId="44"/>
    <cellStyle name="计算" xfId="45" builtinId="22"/>
    <cellStyle name="常规 4 45" xfId="46"/>
    <cellStyle name="检查单元格" xfId="47" builtinId="23"/>
    <cellStyle name="20% - 强调文字颜色 6" xfId="48" builtinId="50"/>
    <cellStyle name="常规 159" xfId="49"/>
    <cellStyle name="常规 164" xfId="50"/>
    <cellStyle name="常规 209" xfId="51"/>
    <cellStyle name="常规 214" xfId="52"/>
    <cellStyle name="强调文字颜色 2" xfId="53" builtinId="33"/>
    <cellStyle name="注释 2 3" xfId="54"/>
    <cellStyle name="链接单元格" xfId="55" builtinId="24"/>
    <cellStyle name="汇总" xfId="56" builtinId="25"/>
    <cellStyle name="好" xfId="57" builtinId="26"/>
    <cellStyle name="适中" xfId="58" builtinId="28"/>
    <cellStyle name="常规 48 55" xfId="59"/>
    <cellStyle name="20% - 强调文字颜色 5" xfId="60" builtinId="46"/>
    <cellStyle name="常规 158" xfId="61"/>
    <cellStyle name="常规 163" xfId="62"/>
    <cellStyle name="常规 208" xfId="63"/>
    <cellStyle name="常规 213" xfId="64"/>
    <cellStyle name="强调文字颜色 1" xfId="65" builtinId="29"/>
    <cellStyle name="20% - 强调文字颜色 1" xfId="66" builtinId="30"/>
    <cellStyle name="常规 24 46" xfId="67"/>
    <cellStyle name="常规 96 14" xfId="68"/>
    <cellStyle name="40% - 强调文字颜色 1" xfId="69" builtinId="31"/>
    <cellStyle name="输出 2" xfId="70"/>
    <cellStyle name="20% - 强调文字颜色 2" xfId="71" builtinId="34"/>
    <cellStyle name="40% - 强调文字颜色 2" xfId="72" builtinId="35"/>
    <cellStyle name="常规 165" xfId="73"/>
    <cellStyle name="常规 170" xfId="74"/>
    <cellStyle name="常规 215" xfId="75"/>
    <cellStyle name="常规 220" xfId="76"/>
    <cellStyle name="强调文字颜色 3" xfId="77" builtinId="37"/>
    <cellStyle name="常规 166" xfId="78"/>
    <cellStyle name="常规 171" xfId="79"/>
    <cellStyle name="常规 216" xfId="80"/>
    <cellStyle name="常规 221" xfId="81"/>
    <cellStyle name="强调文字颜色 4" xfId="82" builtinId="41"/>
    <cellStyle name="输出 4" xfId="83"/>
    <cellStyle name="20% - 强调文字颜色 4" xfId="84" builtinId="42"/>
    <cellStyle name="计算 3" xfId="85"/>
    <cellStyle name="40% - 强调文字颜色 4" xfId="86" builtinId="43"/>
    <cellStyle name="常规 134 2" xfId="87"/>
    <cellStyle name="常规 167" xfId="88"/>
    <cellStyle name="常规 172" xfId="89"/>
    <cellStyle name="常规 217" xfId="90"/>
    <cellStyle name="常规 222" xfId="91"/>
    <cellStyle name="强调文字颜色 5" xfId="92" builtinId="45"/>
    <cellStyle name="常规 31 4" xfId="93"/>
    <cellStyle name="计算 4" xfId="94"/>
    <cellStyle name="40% - 强调文字颜色 5" xfId="95" builtinId="47"/>
    <cellStyle name="常规 12 2 5" xfId="96"/>
    <cellStyle name="常规 13 2 2 2" xfId="97"/>
    <cellStyle name="60% - 强调文字颜色 5" xfId="98" builtinId="48"/>
    <cellStyle name="常规 129 3" xfId="99"/>
    <cellStyle name="常规 168" xfId="100"/>
    <cellStyle name="常规 173" xfId="101"/>
    <cellStyle name="常规 218" xfId="102"/>
    <cellStyle name="常规 223" xfId="103"/>
    <cellStyle name="强调文字颜色 6" xfId="104" builtinId="49"/>
    <cellStyle name="适中 2" xfId="105"/>
    <cellStyle name="40% - 强调文字颜色 6" xfId="106" builtinId="51"/>
    <cellStyle name="常规 53 3" xfId="107"/>
    <cellStyle name="60% - 强调文字颜色 6" xfId="108" builtinId="52"/>
    <cellStyle name="标题 1 2" xfId="109"/>
    <cellStyle name="常规 46" xfId="110"/>
    <cellStyle name="常规 51" xfId="111"/>
    <cellStyle name="常规 10 2 2 5" xfId="112"/>
    <cellStyle name="常规 10" xfId="113"/>
    <cellStyle name="常规 21 2" xfId="114"/>
    <cellStyle name="常规 10 2" xfId="115"/>
    <cellStyle name="常规 21 2 2" xfId="116"/>
    <cellStyle name="标题 2 2" xfId="117"/>
    <cellStyle name="常规 96" xfId="118"/>
    <cellStyle name="标题 3 2" xfId="119"/>
    <cellStyle name="标题 4 2" xfId="120"/>
    <cellStyle name="差 2" xfId="121"/>
    <cellStyle name="常规 50 3" xfId="122"/>
    <cellStyle name="常规 10 2 10" xfId="123"/>
    <cellStyle name="常规 10 12" xfId="124"/>
    <cellStyle name="常规 13" xfId="125"/>
    <cellStyle name="常规 21 5" xfId="126"/>
    <cellStyle name="常规 10 2 2" xfId="127"/>
    <cellStyle name="常规 10 2 2 2" xfId="128"/>
    <cellStyle name="常规 10 2 3" xfId="129"/>
    <cellStyle name="输入 2" xfId="130"/>
    <cellStyle name="常规 10 2 3 5" xfId="131"/>
    <cellStyle name="常规 6 27" xfId="132"/>
    <cellStyle name="常规 10 2 3 6" xfId="133"/>
    <cellStyle name="常规 6 28" xfId="134"/>
    <cellStyle name="常规 10 48" xfId="135"/>
    <cellStyle name="常规 49" xfId="136"/>
    <cellStyle name="常规 54" xfId="137"/>
    <cellStyle name="常规 10 5" xfId="138"/>
    <cellStyle name="常规 10 6" xfId="139"/>
    <cellStyle name="常规 17 12" xfId="140"/>
    <cellStyle name="常规 22 12" xfId="141"/>
    <cellStyle name="常规 9 2" xfId="142"/>
    <cellStyle name="常规 10 6 11" xfId="143"/>
    <cellStyle name="常规 130 5" xfId="144"/>
    <cellStyle name="常规 10 6 2" xfId="145"/>
    <cellStyle name="常规 197" xfId="146"/>
    <cellStyle name="常规 9 2 2" xfId="147"/>
    <cellStyle name="常规 10 7" xfId="148"/>
    <cellStyle name="常规 9 3" xfId="149"/>
    <cellStyle name="常规 100" xfId="150"/>
    <cellStyle name="常规 100 14" xfId="151"/>
    <cellStyle name="常规 198" xfId="152"/>
    <cellStyle name="常规 6 8" xfId="153"/>
    <cellStyle name="常规 101" xfId="154"/>
    <cellStyle name="常规 102" xfId="155"/>
    <cellStyle name="常规 25 44" xfId="156"/>
    <cellStyle name="常规 102 15" xfId="157"/>
    <cellStyle name="常规 76" xfId="158"/>
    <cellStyle name="常规 81" xfId="159"/>
    <cellStyle name="常规 103" xfId="160"/>
    <cellStyle name="常规 104" xfId="161"/>
    <cellStyle name="常规 105" xfId="162"/>
    <cellStyle name="常规 110" xfId="163"/>
    <cellStyle name="常规 105 15" xfId="164"/>
    <cellStyle name="常规 106" xfId="165"/>
    <cellStyle name="常规 111" xfId="166"/>
    <cellStyle name="常规 36 2" xfId="167"/>
    <cellStyle name="常规 41 2" xfId="168"/>
    <cellStyle name="常规 107" xfId="169"/>
    <cellStyle name="常规 112" xfId="170"/>
    <cellStyle name="常规 108" xfId="171"/>
    <cellStyle name="常规 113" xfId="172"/>
    <cellStyle name="常规 109" xfId="173"/>
    <cellStyle name="常规 114" xfId="174"/>
    <cellStyle name="常规 11" xfId="175"/>
    <cellStyle name="常规 16 3" xfId="176"/>
    <cellStyle name="常规 21 3" xfId="177"/>
    <cellStyle name="常规 11 4" xfId="178"/>
    <cellStyle name="常规 11 5" xfId="179"/>
    <cellStyle name="常规 115" xfId="180"/>
    <cellStyle name="常规 120" xfId="181"/>
    <cellStyle name="常规 116" xfId="182"/>
    <cellStyle name="常规 121" xfId="183"/>
    <cellStyle name="常规 116 3" xfId="184"/>
    <cellStyle name="常规 117" xfId="185"/>
    <cellStyle name="常规 122" xfId="186"/>
    <cellStyle name="常规 133 2" xfId="187"/>
    <cellStyle name="常规 118" xfId="188"/>
    <cellStyle name="常规 123" xfId="189"/>
    <cellStyle name="常规 128 3" xfId="190"/>
    <cellStyle name="常规 119" xfId="191"/>
    <cellStyle name="常规 124" xfId="192"/>
    <cellStyle name="常规 12" xfId="193"/>
    <cellStyle name="常规 21 4" xfId="194"/>
    <cellStyle name="常规 12 4" xfId="195"/>
    <cellStyle name="常规 120 2" xfId="196"/>
    <cellStyle name="常规 122 3" xfId="197"/>
    <cellStyle name="常规 123 2" xfId="198"/>
    <cellStyle name="常规 124 2" xfId="199"/>
    <cellStyle name="常规 125" xfId="200"/>
    <cellStyle name="常规 130" xfId="201"/>
    <cellStyle name="常规 125 3" xfId="202"/>
    <cellStyle name="常规 126" xfId="203"/>
    <cellStyle name="常规 131" xfId="204"/>
    <cellStyle name="常规 127" xfId="205"/>
    <cellStyle name="常规 132" xfId="206"/>
    <cellStyle name="常规 127 3" xfId="207"/>
    <cellStyle name="常规 132 3" xfId="208"/>
    <cellStyle name="常规 128" xfId="209"/>
    <cellStyle name="常规 133" xfId="210"/>
    <cellStyle name="常规 129" xfId="211"/>
    <cellStyle name="常规 134" xfId="212"/>
    <cellStyle name="常规 13 2" xfId="213"/>
    <cellStyle name="常规 13 2 2" xfId="214"/>
    <cellStyle name="常规 48" xfId="215"/>
    <cellStyle name="常规 53" xfId="216"/>
    <cellStyle name="常规 13 2 2 13" xfId="217"/>
    <cellStyle name="常规 13 2 2 19" xfId="218"/>
    <cellStyle name="常规 39 2" xfId="219"/>
    <cellStyle name="常规 13 2 2 2 3" xfId="220"/>
    <cellStyle name="常规 13 2 2 4" xfId="221"/>
    <cellStyle name="常规 13 2 2 5" xfId="222"/>
    <cellStyle name="常规 13 2 2 5 2" xfId="223"/>
    <cellStyle name="常规 13 3" xfId="224"/>
    <cellStyle name="常规 135" xfId="225"/>
    <cellStyle name="常规 140" xfId="226"/>
    <cellStyle name="常规 136" xfId="227"/>
    <cellStyle name="常规 141" xfId="228"/>
    <cellStyle name="常规 138" xfId="229"/>
    <cellStyle name="常规 143" xfId="230"/>
    <cellStyle name="常规 139" xfId="231"/>
    <cellStyle name="常规 144" xfId="232"/>
    <cellStyle name="常规 14" xfId="233"/>
    <cellStyle name="常规 14 12" xfId="234"/>
    <cellStyle name="常规 14 14" xfId="235"/>
    <cellStyle name="常规 14 2" xfId="236"/>
    <cellStyle name="常规 14 4" xfId="237"/>
    <cellStyle name="常规 55 2 5" xfId="238"/>
    <cellStyle name="常规 14 7" xfId="239"/>
    <cellStyle name="常规 145" xfId="240"/>
    <cellStyle name="常规 150" xfId="241"/>
    <cellStyle name="常规 200" xfId="242"/>
    <cellStyle name="常规 146" xfId="243"/>
    <cellStyle name="常规 151" xfId="244"/>
    <cellStyle name="常规 201" xfId="245"/>
    <cellStyle name="常规 147" xfId="246"/>
    <cellStyle name="常规 152" xfId="247"/>
    <cellStyle name="常规 202" xfId="248"/>
    <cellStyle name="常规 148" xfId="249"/>
    <cellStyle name="常规 153" xfId="250"/>
    <cellStyle name="常规 203" xfId="251"/>
    <cellStyle name="常规 149" xfId="252"/>
    <cellStyle name="常规 154" xfId="253"/>
    <cellStyle name="常规 204" xfId="254"/>
    <cellStyle name="常规 15" xfId="255"/>
    <cellStyle name="常规 2 10 3" xfId="256"/>
    <cellStyle name="常规 20" xfId="257"/>
    <cellStyle name="常规 155" xfId="258"/>
    <cellStyle name="常规 160" xfId="259"/>
    <cellStyle name="常规 205" xfId="260"/>
    <cellStyle name="常规 210" xfId="261"/>
    <cellStyle name="常规 96 2 2" xfId="262"/>
    <cellStyle name="常规 156" xfId="263"/>
    <cellStyle name="常规 161" xfId="264"/>
    <cellStyle name="常规 206" xfId="265"/>
    <cellStyle name="常规 211" xfId="266"/>
    <cellStyle name="常规 37 2" xfId="267"/>
    <cellStyle name="常规 96 2 3" xfId="268"/>
    <cellStyle name="常规 157" xfId="269"/>
    <cellStyle name="常规 162" xfId="270"/>
    <cellStyle name="常规 207" xfId="271"/>
    <cellStyle name="常规 212" xfId="272"/>
    <cellStyle name="常规 42 3" xfId="273"/>
    <cellStyle name="常规 16" xfId="274"/>
    <cellStyle name="常规 21" xfId="275"/>
    <cellStyle name="常规 21 8" xfId="276"/>
    <cellStyle name="常规 169" xfId="277"/>
    <cellStyle name="常规 174" xfId="278"/>
    <cellStyle name="常规 219" xfId="279"/>
    <cellStyle name="常规 224" xfId="280"/>
    <cellStyle name="常规 17" xfId="281"/>
    <cellStyle name="常规 22" xfId="282"/>
    <cellStyle name="常规 17 10" xfId="283"/>
    <cellStyle name="常规 17 2" xfId="284"/>
    <cellStyle name="常规 22 2" xfId="285"/>
    <cellStyle name="常规 55" xfId="286"/>
    <cellStyle name="常规 60" xfId="287"/>
    <cellStyle name="常规 17 2 2" xfId="288"/>
    <cellStyle name="常规 55 2" xfId="289"/>
    <cellStyle name="常规 17 4" xfId="290"/>
    <cellStyle name="常规 57" xfId="291"/>
    <cellStyle name="常规 62" xfId="292"/>
    <cellStyle name="常规 176" xfId="293"/>
    <cellStyle name="常规 181" xfId="294"/>
    <cellStyle name="常规 226" xfId="295"/>
    <cellStyle name="常规 231" xfId="296"/>
    <cellStyle name="常规 177" xfId="297"/>
    <cellStyle name="常规 227" xfId="298"/>
    <cellStyle name="常规 232" xfId="299"/>
    <cellStyle name="常规 182" xfId="300"/>
    <cellStyle name="常规 178" xfId="301"/>
    <cellStyle name="常规 228" xfId="302"/>
    <cellStyle name="常规 233" xfId="303"/>
    <cellStyle name="常规 179" xfId="304"/>
    <cellStyle name="常规 184" xfId="305"/>
    <cellStyle name="常规 229" xfId="306"/>
    <cellStyle name="常规 234" xfId="307"/>
    <cellStyle name="常规 83 2" xfId="308"/>
    <cellStyle name="常规 18" xfId="309"/>
    <cellStyle name="常规 23" xfId="310"/>
    <cellStyle name="常规 18 2" xfId="311"/>
    <cellStyle name="常规 23 2" xfId="312"/>
    <cellStyle name="常规 18 3 5" xfId="313"/>
    <cellStyle name="常规 180" xfId="314"/>
    <cellStyle name="常规 225" xfId="315"/>
    <cellStyle name="常规 230" xfId="316"/>
    <cellStyle name="常规 175" xfId="317"/>
    <cellStyle name="常规 186" xfId="318"/>
    <cellStyle name="常规 191" xfId="319"/>
    <cellStyle name="常规 236" xfId="320"/>
    <cellStyle name="常规 187" xfId="321"/>
    <cellStyle name="常规 192" xfId="322"/>
    <cellStyle name="常规 237" xfId="323"/>
    <cellStyle name="常规 242" xfId="324"/>
    <cellStyle name="常规 6 2" xfId="325"/>
    <cellStyle name="注释 2" xfId="326"/>
    <cellStyle name="常规 188" xfId="327"/>
    <cellStyle name="常规 193" xfId="328"/>
    <cellStyle name="常规 238" xfId="329"/>
    <cellStyle name="常规 243" xfId="330"/>
    <cellStyle name="常规 6 3" xfId="331"/>
    <cellStyle name="注释 3" xfId="332"/>
    <cellStyle name="常规 19" xfId="333"/>
    <cellStyle name="常规 24" xfId="334"/>
    <cellStyle name="常规 19 2" xfId="335"/>
    <cellStyle name="常规 24 2" xfId="336"/>
    <cellStyle name="常规 19 2 4" xfId="337"/>
    <cellStyle name="常规 2 2" xfId="338"/>
    <cellStyle name="常规 19 3" xfId="339"/>
    <cellStyle name="常规 23 2 2" xfId="340"/>
    <cellStyle name="常规 19 3 3" xfId="341"/>
    <cellStyle name="常规 10 2 10 2 2" xfId="342"/>
    <cellStyle name="常规 19 4" xfId="343"/>
    <cellStyle name="常规 23 2 3" xfId="344"/>
    <cellStyle name="常规 24 4" xfId="345"/>
    <cellStyle name="常规 19 5" xfId="346"/>
    <cellStyle name="常规 190" xfId="347"/>
    <cellStyle name="常规 235" xfId="348"/>
    <cellStyle name="常规 196" xfId="349"/>
    <cellStyle name="常规 6 6" xfId="350"/>
    <cellStyle name="常规 199" xfId="351"/>
    <cellStyle name="常规 2" xfId="352"/>
    <cellStyle name="常规 2 10 3 2" xfId="353"/>
    <cellStyle name="常规 2 2 2" xfId="354"/>
    <cellStyle name="常规 37" xfId="355"/>
    <cellStyle name="常规 42" xfId="356"/>
    <cellStyle name="常规 2 3" xfId="357"/>
    <cellStyle name="常规 24 2 5" xfId="358"/>
    <cellStyle name="常规 2 4" xfId="359"/>
    <cellStyle name="常规 2 41" xfId="360"/>
    <cellStyle name="常规 2 7 3 4 2 2" xfId="361"/>
    <cellStyle name="常规 51 2" xfId="362"/>
    <cellStyle name="常规 20 3" xfId="363"/>
    <cellStyle name="常规 96 2" xfId="364"/>
    <cellStyle name="常规 20 4" xfId="365"/>
    <cellStyle name="常规 96 3" xfId="366"/>
    <cellStyle name="常规 20 5" xfId="367"/>
    <cellStyle name="常规 23 11" xfId="368"/>
    <cellStyle name="常规 20 6" xfId="369"/>
    <cellStyle name="常规 21 10" xfId="370"/>
    <cellStyle name="常规 22 14" xfId="371"/>
    <cellStyle name="常规 9 4" xfId="372"/>
    <cellStyle name="常规 22 2 6" xfId="373"/>
    <cellStyle name="常规 22 6" xfId="374"/>
    <cellStyle name="常规 59" xfId="375"/>
    <cellStyle name="常规 64" xfId="376"/>
    <cellStyle name="常规 23 3" xfId="377"/>
    <cellStyle name="常规 23 4" xfId="378"/>
    <cellStyle name="常规 23 6" xfId="379"/>
    <cellStyle name="常规 24 6" xfId="380"/>
    <cellStyle name="常规 244" xfId="381"/>
    <cellStyle name="常规 6 4" xfId="382"/>
    <cellStyle name="注释 4" xfId="383"/>
    <cellStyle name="常规 25" xfId="384"/>
    <cellStyle name="常规 30" xfId="385"/>
    <cellStyle name="常规 25 2" xfId="386"/>
    <cellStyle name="常规 25 4" xfId="387"/>
    <cellStyle name="常规 27" xfId="388"/>
    <cellStyle name="常规 32" xfId="389"/>
    <cellStyle name="常规 28" xfId="390"/>
    <cellStyle name="常规 33" xfId="391"/>
    <cellStyle name="常规 28 4" xfId="392"/>
    <cellStyle name="常规 29" xfId="393"/>
    <cellStyle name="常规 34" xfId="394"/>
    <cellStyle name="常规 62 3" xfId="395"/>
    <cellStyle name="常规 3" xfId="396"/>
    <cellStyle name="常规 3 17" xfId="397"/>
    <cellStyle name="常规 3 2" xfId="398"/>
    <cellStyle name="常规 47 55" xfId="399"/>
    <cellStyle name="常规 3 3" xfId="400"/>
    <cellStyle name="常规 3 4" xfId="401"/>
    <cellStyle name="常规 3 5" xfId="402"/>
    <cellStyle name="常规 3 7" xfId="403"/>
    <cellStyle name="常规 32 4" xfId="404"/>
    <cellStyle name="常规 33 2" xfId="405"/>
    <cellStyle name="常规 34 2" xfId="406"/>
    <cellStyle name="常规 35" xfId="407"/>
    <cellStyle name="常规 40" xfId="408"/>
    <cellStyle name="常规 35 3" xfId="409"/>
    <cellStyle name="常规 36" xfId="410"/>
    <cellStyle name="常规 41" xfId="411"/>
    <cellStyle name="常规 38" xfId="412"/>
    <cellStyle name="常规 43" xfId="413"/>
    <cellStyle name="常规 38 3" xfId="414"/>
    <cellStyle name="常规 4" xfId="415"/>
    <cellStyle name="常规 4 2" xfId="416"/>
    <cellStyle name="常规 40 2" xfId="417"/>
    <cellStyle name="常规 43 55" xfId="418"/>
    <cellStyle name="常规 45" xfId="419"/>
    <cellStyle name="常规 50" xfId="420"/>
    <cellStyle name="常规 46 55" xfId="421"/>
    <cellStyle name="常规 47" xfId="422"/>
    <cellStyle name="常规 52" xfId="423"/>
    <cellStyle name="常规 5" xfId="424"/>
    <cellStyle name="常规 52 2" xfId="425"/>
    <cellStyle name="汇总 3" xfId="426"/>
    <cellStyle name="常规 56" xfId="427"/>
    <cellStyle name="常规 61" xfId="428"/>
    <cellStyle name="常规 56 2" xfId="429"/>
    <cellStyle name="常规 56 3" xfId="430"/>
    <cellStyle name="常规 58" xfId="431"/>
    <cellStyle name="常规 63" xfId="432"/>
    <cellStyle name="常规 58 2" xfId="433"/>
    <cellStyle name="常规 78" xfId="434"/>
    <cellStyle name="常规 83" xfId="435"/>
    <cellStyle name="常规 6 16" xfId="436"/>
    <cellStyle name="常规 6 21" xfId="437"/>
    <cellStyle name="常规 9" xfId="438"/>
    <cellStyle name="常规 6 17" xfId="439"/>
    <cellStyle name="常规 6 18" xfId="440"/>
    <cellStyle name="常规 6 19" xfId="441"/>
    <cellStyle name="常规 6 20" xfId="442"/>
    <cellStyle name="常规 68 2" xfId="443"/>
    <cellStyle name="常规 8" xfId="444"/>
    <cellStyle name="常规 6 25" xfId="445"/>
    <cellStyle name="常规 6 26" xfId="446"/>
    <cellStyle name="常规 6 8 9" xfId="447"/>
    <cellStyle name="常规 66 3" xfId="448"/>
    <cellStyle name="常规 71 3" xfId="449"/>
    <cellStyle name="常规 63 3" xfId="450"/>
    <cellStyle name="常规 79" xfId="451"/>
    <cellStyle name="常规 84" xfId="452"/>
    <cellStyle name="常规 64 2" xfId="453"/>
    <cellStyle name="常规 64 3" xfId="454"/>
    <cellStyle name="常规 65" xfId="455"/>
    <cellStyle name="常规 70" xfId="456"/>
    <cellStyle name="常规 66" xfId="457"/>
    <cellStyle name="常规 71" xfId="458"/>
    <cellStyle name="常规 67" xfId="459"/>
    <cellStyle name="常规 72" xfId="460"/>
    <cellStyle name="警告文本 2" xfId="461"/>
    <cellStyle name="常规 67 3" xfId="462"/>
    <cellStyle name="常规 92 18" xfId="463"/>
    <cellStyle name="常规 68" xfId="464"/>
    <cellStyle name="常规 73" xfId="465"/>
    <cellStyle name="常规 69" xfId="466"/>
    <cellStyle name="常规 74" xfId="467"/>
    <cellStyle name="常规 7" xfId="468"/>
    <cellStyle name="常规 7 4" xfId="469"/>
    <cellStyle name="常规 75" xfId="470"/>
    <cellStyle name="常规 80" xfId="471"/>
    <cellStyle name="常规 77" xfId="472"/>
    <cellStyle name="常规 82" xfId="473"/>
    <cellStyle name="常规 84 2" xfId="474"/>
    <cellStyle name="常规 86" xfId="475"/>
    <cellStyle name="常规 91" xfId="476"/>
    <cellStyle name="常规 87" xfId="477"/>
    <cellStyle name="常规 92" xfId="478"/>
    <cellStyle name="常规 87 14" xfId="479"/>
    <cellStyle name="常规 88" xfId="480"/>
    <cellStyle name="常规 93" xfId="481"/>
    <cellStyle name="常规 89" xfId="482"/>
    <cellStyle name="常规 94" xfId="483"/>
    <cellStyle name="常规 96 2 2 2" xfId="484"/>
    <cellStyle name="常规 90 16" xfId="485"/>
    <cellStyle name="汇总 2" xfId="486"/>
    <cellStyle name="常规 95" xfId="487"/>
    <cellStyle name="常规 95 14" xfId="488"/>
    <cellStyle name="常规 97" xfId="489"/>
    <cellStyle name="常规 98" xfId="490"/>
    <cellStyle name="常规 99" xfId="491"/>
    <cellStyle name="好 2" xfId="492"/>
    <cellStyle name="汇总 4" xfId="493"/>
    <cellStyle name="检查单元格 2" xfId="494"/>
    <cellStyle name="解释性文本 2" xfId="495"/>
    <cellStyle name="链接单元格 2" xfId="496"/>
    <cellStyle name="输入 3" xfId="497"/>
    <cellStyle name="输入 4" xfId="498"/>
    <cellStyle name="注释 2 2" xfId="499"/>
    <cellStyle name="常规 164 2" xfId="500"/>
    <cellStyle name="常规 10 2 2 2 2" xfId="501"/>
    <cellStyle name="常规 56 3 2" xfId="502"/>
    <cellStyle name="常规 6 25 2" xfId="50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2:E31"/>
  <sheetViews>
    <sheetView workbookViewId="0">
      <selection activeCell="G5" sqref="G5"/>
    </sheetView>
  </sheetViews>
  <sheetFormatPr defaultColWidth="9" defaultRowHeight="13.5" outlineLevelCol="4"/>
  <cols>
    <col min="1" max="1" width="20.375" customWidth="1"/>
    <col min="2" max="2" width="13.375" customWidth="1"/>
    <col min="3" max="3" width="11.125" customWidth="1"/>
    <col min="4" max="4" width="12.75" customWidth="1"/>
    <col min="5" max="5" width="20.375" customWidth="1"/>
  </cols>
  <sheetData>
    <row r="2" ht="45" customHeight="1" spans="1:5">
      <c r="A2" s="26" t="s">
        <v>0</v>
      </c>
      <c r="B2" s="26"/>
      <c r="C2" s="26"/>
      <c r="D2" s="26"/>
      <c r="E2" s="26"/>
    </row>
    <row r="3" ht="16.5" spans="1:5">
      <c r="A3" s="27" t="s">
        <v>1</v>
      </c>
      <c r="B3" s="28"/>
      <c r="C3" s="29">
        <v>45366</v>
      </c>
      <c r="D3" s="29"/>
      <c r="E3" s="30" t="s">
        <v>2</v>
      </c>
    </row>
    <row r="4" ht="21" customHeight="1" spans="1:5">
      <c r="A4" s="31" t="s">
        <v>3</v>
      </c>
      <c r="B4" s="31" t="s">
        <v>4</v>
      </c>
      <c r="C4" s="31" t="s">
        <v>5</v>
      </c>
      <c r="D4" s="31" t="s">
        <v>6</v>
      </c>
      <c r="E4" s="32" t="s">
        <v>7</v>
      </c>
    </row>
    <row r="5" ht="18" customHeight="1" spans="1:5">
      <c r="A5" s="33" t="s">
        <v>8</v>
      </c>
      <c r="B5" s="33">
        <f>SUMIF('按村汇总 '!A:A,A5,'按村汇总 '!C:C)</f>
        <v>5</v>
      </c>
      <c r="C5" s="33">
        <f>SUMIF('按村汇总 '!A:A,A5,'按村汇总 '!D:D)</f>
        <v>18</v>
      </c>
      <c r="D5" s="33">
        <f>SUMIF('按村汇总 '!A:A,A5,'按村汇总 '!E:E)</f>
        <v>13</v>
      </c>
      <c r="E5" s="33">
        <f>SUMIF('按村汇总 '!A:A,A5,'按村汇总 '!F:F)</f>
        <v>1297.52</v>
      </c>
    </row>
    <row r="6" ht="20.1" customHeight="1" spans="1:5">
      <c r="A6" s="33" t="s">
        <v>9</v>
      </c>
      <c r="B6" s="33">
        <f>SUMIF('按村汇总 '!A:A,A6,'按村汇总 '!C:C)</f>
        <v>4</v>
      </c>
      <c r="C6" s="33">
        <f>SUMIF('按村汇总 '!A:A,A6,'按村汇总 '!D:D)</f>
        <v>18</v>
      </c>
      <c r="D6" s="33">
        <f>SUMIF('按村汇总 '!A:A,A6,'按村汇总 '!E:E)</f>
        <v>15</v>
      </c>
      <c r="E6" s="33">
        <f>SUMIF('按村汇总 '!A:A,A6,'按村汇总 '!F:F)</f>
        <v>6658.15</v>
      </c>
    </row>
    <row r="7" ht="21.95" customHeight="1" spans="1:5">
      <c r="A7" s="33" t="s">
        <v>10</v>
      </c>
      <c r="B7" s="33">
        <f>SUMIF('按村汇总 '!A:A,A7,'按村汇总 '!C:C)</f>
        <v>26</v>
      </c>
      <c r="C7" s="33">
        <f>SUMIF('按村汇总 '!A:A,A7,'按村汇总 '!D:D)</f>
        <v>129.9</v>
      </c>
      <c r="D7" s="33">
        <f>SUMIF('按村汇总 '!A:A,A7,'按村汇总 '!E:E)</f>
        <v>93.301506</v>
      </c>
      <c r="E7" s="33">
        <f>SUMIF('按村汇总 '!A:A,A7,'按村汇总 '!F:F)</f>
        <v>15361.09</v>
      </c>
    </row>
    <row r="8" ht="24.95" customHeight="1" spans="1:5">
      <c r="A8" s="33" t="s">
        <v>11</v>
      </c>
      <c r="B8" s="33">
        <f>SUMIF('按村汇总 '!A:A,A8,'按村汇总 '!C:C)</f>
        <v>2</v>
      </c>
      <c r="C8" s="33">
        <f>SUMIF('按村汇总 '!A:A,A8,'按村汇总 '!D:D)</f>
        <v>10</v>
      </c>
      <c r="D8" s="33">
        <f>SUMIF('按村汇总 '!A:A,A8,'按村汇总 '!E:E)</f>
        <v>5</v>
      </c>
      <c r="E8" s="33">
        <f>SUMIF('按村汇总 '!A:A,A8,'按村汇总 '!F:F)</f>
        <v>553.55</v>
      </c>
    </row>
    <row r="9" ht="27" customHeight="1" spans="1:5">
      <c r="A9" s="33" t="s">
        <v>12</v>
      </c>
      <c r="B9" s="33">
        <f>SUMIF('按村汇总 '!A:A,A9,'按村汇总 '!C:C)</f>
        <v>3</v>
      </c>
      <c r="C9" s="33">
        <f>SUMIF('按村汇总 '!A:A,A9,'按村汇总 '!D:D)</f>
        <v>15</v>
      </c>
      <c r="D9" s="33">
        <f>SUMIF('按村汇总 '!A:A,A9,'按村汇总 '!E:E)</f>
        <v>10</v>
      </c>
      <c r="E9" s="33">
        <f>SUMIF('按村汇总 '!A:A,A9,'按村汇总 '!F:F)</f>
        <v>1116.66</v>
      </c>
    </row>
    <row r="10" ht="30" customHeight="1" spans="1:5">
      <c r="A10" s="33" t="s">
        <v>13</v>
      </c>
      <c r="B10" s="33">
        <f>SUMIF('按村汇总 '!A:A,A10,'按村汇总 '!C:C)</f>
        <v>1</v>
      </c>
      <c r="C10" s="33">
        <f>SUMIF('按村汇总 '!A:A,A10,'按村汇总 '!D:D)</f>
        <v>3</v>
      </c>
      <c r="D10" s="33">
        <f>SUMIF('按村汇总 '!A:A,A10,'按村汇总 '!E:E)</f>
        <v>3</v>
      </c>
      <c r="E10" s="33">
        <f>SUMIF('按村汇总 '!A:A,A10,'按村汇总 '!F:F)</f>
        <v>337.43</v>
      </c>
    </row>
    <row r="11" ht="26.1" customHeight="1" spans="1:5">
      <c r="A11" s="33" t="s">
        <v>14</v>
      </c>
      <c r="B11" s="33">
        <f>SUMIF('按村汇总 '!A:A,A11,'按村汇总 '!C:C)</f>
        <v>4</v>
      </c>
      <c r="C11" s="33">
        <f>SUMIF('按村汇总 '!A:A,A11,'按村汇总 '!D:D)</f>
        <v>19</v>
      </c>
      <c r="D11" s="33">
        <f>SUMIF('按村汇总 '!A:A,A11,'按村汇总 '!E:E)</f>
        <v>14.5</v>
      </c>
      <c r="E11" s="33">
        <f>SUMIF('按村汇总 '!A:A,A11,'按村汇总 '!F:F)</f>
        <v>1620.13</v>
      </c>
    </row>
    <row r="12" ht="24" customHeight="1" spans="1:5">
      <c r="A12" s="33" t="s">
        <v>15</v>
      </c>
      <c r="B12" s="33">
        <f>SUMIF('按村汇总 '!A:A,A12,'按村汇总 '!C:C)</f>
        <v>2</v>
      </c>
      <c r="C12" s="33">
        <f>SUMIF('按村汇总 '!A:A,A12,'按村汇总 '!D:D)</f>
        <v>10</v>
      </c>
      <c r="D12" s="33">
        <f>SUMIF('按村汇总 '!A:A,A12,'按村汇总 '!E:E)</f>
        <v>5</v>
      </c>
      <c r="E12" s="33">
        <f>SUMIF('按村汇总 '!A:A,A12,'按村汇总 '!F:F)</f>
        <v>346.25</v>
      </c>
    </row>
    <row r="13" ht="24" customHeight="1" spans="1:5">
      <c r="A13" s="33" t="s">
        <v>16</v>
      </c>
      <c r="B13" s="33">
        <f>SUMIF('按村汇总 '!A:A,A13,'按村汇总 '!C:C)</f>
        <v>7</v>
      </c>
      <c r="C13" s="33">
        <f>SUMIF('按村汇总 '!A:A,A13,'按村汇总 '!D:D)</f>
        <v>32.6</v>
      </c>
      <c r="D13" s="33">
        <f>SUMIF('按村汇总 '!A:A,A13,'按村汇总 '!E:E)</f>
        <v>27.6</v>
      </c>
      <c r="E13" s="33">
        <f>SUMIF('按村汇总 '!A:A,A13,'按村汇总 '!F:F)</f>
        <v>2316.99</v>
      </c>
    </row>
    <row r="14" ht="27" customHeight="1" spans="1:5">
      <c r="A14" s="33" t="s">
        <v>17</v>
      </c>
      <c r="B14" s="33">
        <f>SUMIF('按村汇总 '!A:A,A14,'按村汇总 '!C:C)</f>
        <v>2</v>
      </c>
      <c r="C14" s="33">
        <f>SUMIF('按村汇总 '!A:A,A14,'按村汇总 '!D:D)</f>
        <v>10</v>
      </c>
      <c r="D14" s="33">
        <f>SUMIF('按村汇总 '!A:A,A14,'按村汇总 '!E:E)</f>
        <v>5</v>
      </c>
      <c r="E14" s="33">
        <f>SUMIF('按村汇总 '!A:A,A14,'按村汇总 '!F:F)</f>
        <v>548.96</v>
      </c>
    </row>
    <row r="15" ht="27.95" customHeight="1" spans="1:5">
      <c r="A15" s="33" t="s">
        <v>18</v>
      </c>
      <c r="B15" s="33">
        <f>SUMIF('按村汇总 '!A:A,A15,'按村汇总 '!C:C)</f>
        <v>7</v>
      </c>
      <c r="C15" s="33">
        <f>SUMIF('按村汇总 '!A:A,A15,'按村汇总 '!D:D)</f>
        <v>35</v>
      </c>
      <c r="D15" s="33">
        <f>SUMIF('按村汇总 '!A:A,A15,'按村汇总 '!E:E)</f>
        <v>25</v>
      </c>
      <c r="E15" s="33">
        <f>SUMIF('按村汇总 '!A:A,A15,'按村汇总 '!F:F)</f>
        <v>3813.7</v>
      </c>
    </row>
    <row r="16" ht="27" customHeight="1" spans="1:5">
      <c r="A16" s="33" t="s">
        <v>19</v>
      </c>
      <c r="B16" s="33">
        <f>SUMIF('按村汇总 '!A:A,A16,'按村汇总 '!C:C)</f>
        <v>23</v>
      </c>
      <c r="C16" s="33">
        <f>SUMIF('按村汇总 '!A:A,A16,'按村汇总 '!D:D)</f>
        <v>108.9</v>
      </c>
      <c r="D16" s="33">
        <f>SUMIF('按村汇总 '!A:A,A16,'按村汇总 '!E:E)</f>
        <v>89.9</v>
      </c>
      <c r="E16" s="33">
        <f>SUMIF('按村汇总 '!A:A,A16,'按村汇总 '!F:F)</f>
        <v>25023.1</v>
      </c>
    </row>
    <row r="17" ht="27" customHeight="1" spans="1:5">
      <c r="A17" s="33" t="s">
        <v>20</v>
      </c>
      <c r="B17" s="33">
        <f>SUMIF('按村汇总 '!A:A,A17,'按村汇总 '!C:C)</f>
        <v>10</v>
      </c>
      <c r="C17" s="33">
        <f>SUMIF('按村汇总 '!A:A,A17,'按村汇总 '!D:D)</f>
        <v>49.5</v>
      </c>
      <c r="D17" s="33">
        <f>SUMIF('按村汇总 '!A:A,A17,'按村汇总 '!E:E)</f>
        <v>49.5</v>
      </c>
      <c r="E17" s="33">
        <f>SUMIF('按村汇总 '!A:A,A17,'按村汇总 '!F:F)</f>
        <v>8703.5</v>
      </c>
    </row>
    <row r="18" ht="27" customHeight="1" spans="1:5">
      <c r="A18" s="33" t="s">
        <v>21</v>
      </c>
      <c r="B18" s="33">
        <f>SUMIF('按村汇总 '!A:A,A18,'按村汇总 '!C:C)</f>
        <v>0</v>
      </c>
      <c r="C18" s="33">
        <f>SUMIF('按村汇总 '!A:A,A18,'按村汇总 '!D:D)</f>
        <v>0</v>
      </c>
      <c r="D18" s="33">
        <f>SUMIF('按村汇总 '!A:A,A18,'按村汇总 '!E:E)</f>
        <v>0</v>
      </c>
      <c r="E18" s="33">
        <f>SUMIF('按村汇总 '!A:A,A18,'按村汇总 '!F:F)</f>
        <v>0</v>
      </c>
    </row>
    <row r="19" ht="24.95" customHeight="1" spans="1:5">
      <c r="A19" s="33" t="s">
        <v>22</v>
      </c>
      <c r="B19" s="33">
        <f>SUMIF('按村汇总 '!A:A,A19,'按村汇总 '!C:C)</f>
        <v>2</v>
      </c>
      <c r="C19" s="33">
        <f>SUMIF('按村汇总 '!A:A,A19,'按村汇总 '!D:D)</f>
        <v>10</v>
      </c>
      <c r="D19" s="33">
        <f>SUMIF('按村汇总 '!A:A,A19,'按村汇总 '!E:E)</f>
        <v>10</v>
      </c>
      <c r="E19" s="33">
        <f>SUMIF('按村汇总 '!A:A,A19,'按村汇总 '!F:F)</f>
        <v>665</v>
      </c>
    </row>
    <row r="20" ht="24.95" customHeight="1" spans="1:5">
      <c r="A20" s="33" t="s">
        <v>23</v>
      </c>
      <c r="B20" s="33">
        <f>SUMIF('按村汇总 '!A:A,A20,'按村汇总 '!C:C)</f>
        <v>9</v>
      </c>
      <c r="C20" s="33">
        <f>SUMIF('按村汇总 '!A:A,A20,'按村汇总 '!D:D)</f>
        <v>41.3</v>
      </c>
      <c r="D20" s="33">
        <f>SUMIF('按村汇总 '!A:A,A20,'按村汇总 '!E:E)</f>
        <v>30.15</v>
      </c>
      <c r="E20" s="33">
        <f>SUMIF('按村汇总 '!A:A,A20,'按村汇总 '!F:F)</f>
        <v>5439.47</v>
      </c>
    </row>
    <row r="21" ht="21" customHeight="1" spans="1:5">
      <c r="A21" s="33" t="s">
        <v>24</v>
      </c>
      <c r="B21" s="33">
        <f>SUMIF('按村汇总 '!A:A,A21,'按村汇总 '!C:C)</f>
        <v>2</v>
      </c>
      <c r="C21" s="33">
        <f>SUMIF('按村汇总 '!A:A,A21,'按村汇总 '!D:D)</f>
        <v>10</v>
      </c>
      <c r="D21" s="33">
        <f>SUMIF('按村汇总 '!A:A,A21,'按村汇总 '!E:E)</f>
        <v>10</v>
      </c>
      <c r="E21" s="33">
        <f>SUMIF('按村汇总 '!A:A,A21,'按村汇总 '!F:F)</f>
        <v>1175.42</v>
      </c>
    </row>
    <row r="22" ht="21" customHeight="1" spans="1:5">
      <c r="A22" s="33" t="s">
        <v>25</v>
      </c>
      <c r="B22" s="33">
        <f>SUMIF('按村汇总 '!A:A,A22,'按村汇总 '!C:C)</f>
        <v>1</v>
      </c>
      <c r="C22" s="33">
        <f>SUMIF('按村汇总 '!A:A,A22,'按村汇总 '!D:D)</f>
        <v>5</v>
      </c>
      <c r="D22" s="33">
        <f>SUMIF('按村汇总 '!A:A,A22,'按村汇总 '!E:E)</f>
        <v>5</v>
      </c>
      <c r="E22" s="33">
        <f>SUMIF('按村汇总 '!A:A,A22,'按村汇总 '!F:F)</f>
        <v>332.5</v>
      </c>
    </row>
    <row r="23" ht="27" customHeight="1" spans="1:5">
      <c r="A23" s="34" t="s">
        <v>26</v>
      </c>
      <c r="B23" s="33">
        <f>SUM(B5:B22)</f>
        <v>110</v>
      </c>
      <c r="C23" s="33">
        <f>SUM(C5:C22)</f>
        <v>525.2</v>
      </c>
      <c r="D23" s="35">
        <f>SUM(D5:D22)</f>
        <v>410.951506</v>
      </c>
      <c r="E23" s="35">
        <f>SUM(E5:E22)</f>
        <v>75309.42</v>
      </c>
    </row>
    <row r="31" spans="5:5">
      <c r="E31" s="36"/>
    </row>
  </sheetData>
  <mergeCells count="2">
    <mergeCell ref="A2:E2"/>
    <mergeCell ref="C3:D3"/>
  </mergeCells>
  <pageMargins left="1.14166666666667" right="0.707638888888889" top="0.511805555555556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25"/>
  <sheetViews>
    <sheetView topLeftCell="A77" workbookViewId="0">
      <selection activeCell="F194" sqref="F194"/>
    </sheetView>
  </sheetViews>
  <sheetFormatPr defaultColWidth="6.625" defaultRowHeight="13.5" outlineLevelCol="5"/>
  <cols>
    <col min="1" max="1" width="11.875" customWidth="1"/>
    <col min="2" max="2" width="11.75" customWidth="1"/>
    <col min="3" max="3" width="9.125" customWidth="1"/>
    <col min="4" max="4" width="17.875" customWidth="1"/>
    <col min="5" max="5" width="13.375" customWidth="1"/>
    <col min="6" max="6" width="15.625" customWidth="1"/>
    <col min="7" max="7" width="9.375" style="8"/>
    <col min="8" max="230" width="6.625" style="8"/>
    <col min="231" max="231" width="12.125" style="8" customWidth="1"/>
    <col min="232" max="232" width="16.25" style="8" customWidth="1"/>
    <col min="233" max="233" width="17.375" style="8" customWidth="1"/>
    <col min="234" max="235" width="18.375" style="8" customWidth="1"/>
    <col min="236" max="236" width="24.625" style="8" customWidth="1"/>
    <col min="237" max="237" width="3.25" style="8" customWidth="1"/>
    <col min="238" max="486" width="6.625" style="8"/>
    <col min="487" max="487" width="12.125" style="8" customWidth="1"/>
    <col min="488" max="488" width="16.25" style="8" customWidth="1"/>
    <col min="489" max="489" width="17.375" style="8" customWidth="1"/>
    <col min="490" max="491" width="18.375" style="8" customWidth="1"/>
    <col min="492" max="492" width="24.625" style="8" customWidth="1"/>
    <col min="493" max="493" width="3.25" style="8" customWidth="1"/>
    <col min="494" max="742" width="6.625" style="8"/>
    <col min="743" max="743" width="12.125" style="8" customWidth="1"/>
    <col min="744" max="744" width="16.25" style="8" customWidth="1"/>
    <col min="745" max="745" width="17.375" style="8" customWidth="1"/>
    <col min="746" max="747" width="18.375" style="8" customWidth="1"/>
    <col min="748" max="748" width="24.625" style="8" customWidth="1"/>
    <col min="749" max="749" width="3.25" style="8" customWidth="1"/>
    <col min="750" max="998" width="6.625" style="8"/>
    <col min="999" max="999" width="12.125" style="8" customWidth="1"/>
    <col min="1000" max="1000" width="16.25" style="8" customWidth="1"/>
    <col min="1001" max="1001" width="17.375" style="8" customWidth="1"/>
    <col min="1002" max="1003" width="18.375" style="8" customWidth="1"/>
    <col min="1004" max="1004" width="24.625" style="8" customWidth="1"/>
    <col min="1005" max="1005" width="3.25" style="8" customWidth="1"/>
    <col min="1006" max="1254" width="6.625" style="8"/>
    <col min="1255" max="1255" width="12.125" style="8" customWidth="1"/>
    <col min="1256" max="1256" width="16.25" style="8" customWidth="1"/>
    <col min="1257" max="1257" width="17.375" style="8" customWidth="1"/>
    <col min="1258" max="1259" width="18.375" style="8" customWidth="1"/>
    <col min="1260" max="1260" width="24.625" style="8" customWidth="1"/>
    <col min="1261" max="1261" width="3.25" style="8" customWidth="1"/>
    <col min="1262" max="1510" width="6.625" style="8"/>
    <col min="1511" max="1511" width="12.125" style="8" customWidth="1"/>
    <col min="1512" max="1512" width="16.25" style="8" customWidth="1"/>
    <col min="1513" max="1513" width="17.375" style="8" customWidth="1"/>
    <col min="1514" max="1515" width="18.375" style="8" customWidth="1"/>
    <col min="1516" max="1516" width="24.625" style="8" customWidth="1"/>
    <col min="1517" max="1517" width="3.25" style="8" customWidth="1"/>
    <col min="1518" max="1766" width="6.625" style="8"/>
    <col min="1767" max="1767" width="12.125" style="8" customWidth="1"/>
    <col min="1768" max="1768" width="16.25" style="8" customWidth="1"/>
    <col min="1769" max="1769" width="17.375" style="8" customWidth="1"/>
    <col min="1770" max="1771" width="18.375" style="8" customWidth="1"/>
    <col min="1772" max="1772" width="24.625" style="8" customWidth="1"/>
    <col min="1773" max="1773" width="3.25" style="8" customWidth="1"/>
    <col min="1774" max="2022" width="6.625" style="8"/>
    <col min="2023" max="2023" width="12.125" style="8" customWidth="1"/>
    <col min="2024" max="2024" width="16.25" style="8" customWidth="1"/>
    <col min="2025" max="2025" width="17.375" style="8" customWidth="1"/>
    <col min="2026" max="2027" width="18.375" style="8" customWidth="1"/>
    <col min="2028" max="2028" width="24.625" style="8" customWidth="1"/>
    <col min="2029" max="2029" width="3.25" style="8" customWidth="1"/>
    <col min="2030" max="2278" width="6.625" style="8"/>
    <col min="2279" max="2279" width="12.125" style="8" customWidth="1"/>
    <col min="2280" max="2280" width="16.25" style="8" customWidth="1"/>
    <col min="2281" max="2281" width="17.375" style="8" customWidth="1"/>
    <col min="2282" max="2283" width="18.375" style="8" customWidth="1"/>
    <col min="2284" max="2284" width="24.625" style="8" customWidth="1"/>
    <col min="2285" max="2285" width="3.25" style="8" customWidth="1"/>
    <col min="2286" max="2534" width="6.625" style="8"/>
    <col min="2535" max="2535" width="12.125" style="8" customWidth="1"/>
    <col min="2536" max="2536" width="16.25" style="8" customWidth="1"/>
    <col min="2537" max="2537" width="17.375" style="8" customWidth="1"/>
    <col min="2538" max="2539" width="18.375" style="8" customWidth="1"/>
    <col min="2540" max="2540" width="24.625" style="8" customWidth="1"/>
    <col min="2541" max="2541" width="3.25" style="8" customWidth="1"/>
    <col min="2542" max="2790" width="6.625" style="8"/>
    <col min="2791" max="2791" width="12.125" style="8" customWidth="1"/>
    <col min="2792" max="2792" width="16.25" style="8" customWidth="1"/>
    <col min="2793" max="2793" width="17.375" style="8" customWidth="1"/>
    <col min="2794" max="2795" width="18.375" style="8" customWidth="1"/>
    <col min="2796" max="2796" width="24.625" style="8" customWidth="1"/>
    <col min="2797" max="2797" width="3.25" style="8" customWidth="1"/>
    <col min="2798" max="3046" width="6.625" style="8"/>
    <col min="3047" max="3047" width="12.125" style="8" customWidth="1"/>
    <col min="3048" max="3048" width="16.25" style="8" customWidth="1"/>
    <col min="3049" max="3049" width="17.375" style="8" customWidth="1"/>
    <col min="3050" max="3051" width="18.375" style="8" customWidth="1"/>
    <col min="3052" max="3052" width="24.625" style="8" customWidth="1"/>
    <col min="3053" max="3053" width="3.25" style="8" customWidth="1"/>
    <col min="3054" max="3302" width="6.625" style="8"/>
    <col min="3303" max="3303" width="12.125" style="8" customWidth="1"/>
    <col min="3304" max="3304" width="16.25" style="8" customWidth="1"/>
    <col min="3305" max="3305" width="17.375" style="8" customWidth="1"/>
    <col min="3306" max="3307" width="18.375" style="8" customWidth="1"/>
    <col min="3308" max="3308" width="24.625" style="8" customWidth="1"/>
    <col min="3309" max="3309" width="3.25" style="8" customWidth="1"/>
    <col min="3310" max="3558" width="6.625" style="8"/>
    <col min="3559" max="3559" width="12.125" style="8" customWidth="1"/>
    <col min="3560" max="3560" width="16.25" style="8" customWidth="1"/>
    <col min="3561" max="3561" width="17.375" style="8" customWidth="1"/>
    <col min="3562" max="3563" width="18.375" style="8" customWidth="1"/>
    <col min="3564" max="3564" width="24.625" style="8" customWidth="1"/>
    <col min="3565" max="3565" width="3.25" style="8" customWidth="1"/>
    <col min="3566" max="3814" width="6.625" style="8"/>
    <col min="3815" max="3815" width="12.125" style="8" customWidth="1"/>
    <col min="3816" max="3816" width="16.25" style="8" customWidth="1"/>
    <col min="3817" max="3817" width="17.375" style="8" customWidth="1"/>
    <col min="3818" max="3819" width="18.375" style="8" customWidth="1"/>
    <col min="3820" max="3820" width="24.625" style="8" customWidth="1"/>
    <col min="3821" max="3821" width="3.25" style="8" customWidth="1"/>
    <col min="3822" max="4070" width="6.625" style="8"/>
    <col min="4071" max="4071" width="12.125" style="8" customWidth="1"/>
    <col min="4072" max="4072" width="16.25" style="8" customWidth="1"/>
    <col min="4073" max="4073" width="17.375" style="8" customWidth="1"/>
    <col min="4074" max="4075" width="18.375" style="8" customWidth="1"/>
    <col min="4076" max="4076" width="24.625" style="8" customWidth="1"/>
    <col min="4077" max="4077" width="3.25" style="8" customWidth="1"/>
    <col min="4078" max="4326" width="6.625" style="8"/>
    <col min="4327" max="4327" width="12.125" style="8" customWidth="1"/>
    <col min="4328" max="4328" width="16.25" style="8" customWidth="1"/>
    <col min="4329" max="4329" width="17.375" style="8" customWidth="1"/>
    <col min="4330" max="4331" width="18.375" style="8" customWidth="1"/>
    <col min="4332" max="4332" width="24.625" style="8" customWidth="1"/>
    <col min="4333" max="4333" width="3.25" style="8" customWidth="1"/>
    <col min="4334" max="4582" width="6.625" style="8"/>
    <col min="4583" max="4583" width="12.125" style="8" customWidth="1"/>
    <col min="4584" max="4584" width="16.25" style="8" customWidth="1"/>
    <col min="4585" max="4585" width="17.375" style="8" customWidth="1"/>
    <col min="4586" max="4587" width="18.375" style="8" customWidth="1"/>
    <col min="4588" max="4588" width="24.625" style="8" customWidth="1"/>
    <col min="4589" max="4589" width="3.25" style="8" customWidth="1"/>
    <col min="4590" max="4838" width="6.625" style="8"/>
    <col min="4839" max="4839" width="12.125" style="8" customWidth="1"/>
    <col min="4840" max="4840" width="16.25" style="8" customWidth="1"/>
    <col min="4841" max="4841" width="17.375" style="8" customWidth="1"/>
    <col min="4842" max="4843" width="18.375" style="8" customWidth="1"/>
    <col min="4844" max="4844" width="24.625" style="8" customWidth="1"/>
    <col min="4845" max="4845" width="3.25" style="8" customWidth="1"/>
    <col min="4846" max="5094" width="6.625" style="8"/>
    <col min="5095" max="5095" width="12.125" style="8" customWidth="1"/>
    <col min="5096" max="5096" width="16.25" style="8" customWidth="1"/>
    <col min="5097" max="5097" width="17.375" style="8" customWidth="1"/>
    <col min="5098" max="5099" width="18.375" style="8" customWidth="1"/>
    <col min="5100" max="5100" width="24.625" style="8" customWidth="1"/>
    <col min="5101" max="5101" width="3.25" style="8" customWidth="1"/>
    <col min="5102" max="5350" width="6.625" style="8"/>
    <col min="5351" max="5351" width="12.125" style="8" customWidth="1"/>
    <col min="5352" max="5352" width="16.25" style="8" customWidth="1"/>
    <col min="5353" max="5353" width="17.375" style="8" customWidth="1"/>
    <col min="5354" max="5355" width="18.375" style="8" customWidth="1"/>
    <col min="5356" max="5356" width="24.625" style="8" customWidth="1"/>
    <col min="5357" max="5357" width="3.25" style="8" customWidth="1"/>
    <col min="5358" max="5606" width="6.625" style="8"/>
    <col min="5607" max="5607" width="12.125" style="8" customWidth="1"/>
    <col min="5608" max="5608" width="16.25" style="8" customWidth="1"/>
    <col min="5609" max="5609" width="17.375" style="8" customWidth="1"/>
    <col min="5610" max="5611" width="18.375" style="8" customWidth="1"/>
    <col min="5612" max="5612" width="24.625" style="8" customWidth="1"/>
    <col min="5613" max="5613" width="3.25" style="8" customWidth="1"/>
    <col min="5614" max="5862" width="6.625" style="8"/>
    <col min="5863" max="5863" width="12.125" style="8" customWidth="1"/>
    <col min="5864" max="5864" width="16.25" style="8" customWidth="1"/>
    <col min="5865" max="5865" width="17.375" style="8" customWidth="1"/>
    <col min="5866" max="5867" width="18.375" style="8" customWidth="1"/>
    <col min="5868" max="5868" width="24.625" style="8" customWidth="1"/>
    <col min="5869" max="5869" width="3.25" style="8" customWidth="1"/>
    <col min="5870" max="6118" width="6.625" style="8"/>
    <col min="6119" max="6119" width="12.125" style="8" customWidth="1"/>
    <col min="6120" max="6120" width="16.25" style="8" customWidth="1"/>
    <col min="6121" max="6121" width="17.375" style="8" customWidth="1"/>
    <col min="6122" max="6123" width="18.375" style="8" customWidth="1"/>
    <col min="6124" max="6124" width="24.625" style="8" customWidth="1"/>
    <col min="6125" max="6125" width="3.25" style="8" customWidth="1"/>
    <col min="6126" max="6374" width="6.625" style="8"/>
    <col min="6375" max="6375" width="12.125" style="8" customWidth="1"/>
    <col min="6376" max="6376" width="16.25" style="8" customWidth="1"/>
    <col min="6377" max="6377" width="17.375" style="8" customWidth="1"/>
    <col min="6378" max="6379" width="18.375" style="8" customWidth="1"/>
    <col min="6380" max="6380" width="24.625" style="8" customWidth="1"/>
    <col min="6381" max="6381" width="3.25" style="8" customWidth="1"/>
    <col min="6382" max="6630" width="6.625" style="8"/>
    <col min="6631" max="6631" width="12.125" style="8" customWidth="1"/>
    <col min="6632" max="6632" width="16.25" style="8" customWidth="1"/>
    <col min="6633" max="6633" width="17.375" style="8" customWidth="1"/>
    <col min="6634" max="6635" width="18.375" style="8" customWidth="1"/>
    <col min="6636" max="6636" width="24.625" style="8" customWidth="1"/>
    <col min="6637" max="6637" width="3.25" style="8" customWidth="1"/>
    <col min="6638" max="6886" width="6.625" style="8"/>
    <col min="6887" max="6887" width="12.125" style="8" customWidth="1"/>
    <col min="6888" max="6888" width="16.25" style="8" customWidth="1"/>
    <col min="6889" max="6889" width="17.375" style="8" customWidth="1"/>
    <col min="6890" max="6891" width="18.375" style="8" customWidth="1"/>
    <col min="6892" max="6892" width="24.625" style="8" customWidth="1"/>
    <col min="6893" max="6893" width="3.25" style="8" customWidth="1"/>
    <col min="6894" max="7142" width="6.625" style="8"/>
    <col min="7143" max="7143" width="12.125" style="8" customWidth="1"/>
    <col min="7144" max="7144" width="16.25" style="8" customWidth="1"/>
    <col min="7145" max="7145" width="17.375" style="8" customWidth="1"/>
    <col min="7146" max="7147" width="18.375" style="8" customWidth="1"/>
    <col min="7148" max="7148" width="24.625" style="8" customWidth="1"/>
    <col min="7149" max="7149" width="3.25" style="8" customWidth="1"/>
    <col min="7150" max="7398" width="6.625" style="8"/>
    <col min="7399" max="7399" width="12.125" style="8" customWidth="1"/>
    <col min="7400" max="7400" width="16.25" style="8" customWidth="1"/>
    <col min="7401" max="7401" width="17.375" style="8" customWidth="1"/>
    <col min="7402" max="7403" width="18.375" style="8" customWidth="1"/>
    <col min="7404" max="7404" width="24.625" style="8" customWidth="1"/>
    <col min="7405" max="7405" width="3.25" style="8" customWidth="1"/>
    <col min="7406" max="7654" width="6.625" style="8"/>
    <col min="7655" max="7655" width="12.125" style="8" customWidth="1"/>
    <col min="7656" max="7656" width="16.25" style="8" customWidth="1"/>
    <col min="7657" max="7657" width="17.375" style="8" customWidth="1"/>
    <col min="7658" max="7659" width="18.375" style="8" customWidth="1"/>
    <col min="7660" max="7660" width="24.625" style="8" customWidth="1"/>
    <col min="7661" max="7661" width="3.25" style="8" customWidth="1"/>
    <col min="7662" max="7910" width="6.625" style="8"/>
    <col min="7911" max="7911" width="12.125" style="8" customWidth="1"/>
    <col min="7912" max="7912" width="16.25" style="8" customWidth="1"/>
    <col min="7913" max="7913" width="17.375" style="8" customWidth="1"/>
    <col min="7914" max="7915" width="18.375" style="8" customWidth="1"/>
    <col min="7916" max="7916" width="24.625" style="8" customWidth="1"/>
    <col min="7917" max="7917" width="3.25" style="8" customWidth="1"/>
    <col min="7918" max="8166" width="6.625" style="8"/>
    <col min="8167" max="8167" width="12.125" style="8" customWidth="1"/>
    <col min="8168" max="8168" width="16.25" style="8" customWidth="1"/>
    <col min="8169" max="8169" width="17.375" style="8" customWidth="1"/>
    <col min="8170" max="8171" width="18.375" style="8" customWidth="1"/>
    <col min="8172" max="8172" width="24.625" style="8" customWidth="1"/>
    <col min="8173" max="8173" width="3.25" style="8" customWidth="1"/>
    <col min="8174" max="8422" width="6.625" style="8"/>
    <col min="8423" max="8423" width="12.125" style="8" customWidth="1"/>
    <col min="8424" max="8424" width="16.25" style="8" customWidth="1"/>
    <col min="8425" max="8425" width="17.375" style="8" customWidth="1"/>
    <col min="8426" max="8427" width="18.375" style="8" customWidth="1"/>
    <col min="8428" max="8428" width="24.625" style="8" customWidth="1"/>
    <col min="8429" max="8429" width="3.25" style="8" customWidth="1"/>
    <col min="8430" max="8678" width="6.625" style="8"/>
    <col min="8679" max="8679" width="12.125" style="8" customWidth="1"/>
    <col min="8680" max="8680" width="16.25" style="8" customWidth="1"/>
    <col min="8681" max="8681" width="17.375" style="8" customWidth="1"/>
    <col min="8682" max="8683" width="18.375" style="8" customWidth="1"/>
    <col min="8684" max="8684" width="24.625" style="8" customWidth="1"/>
    <col min="8685" max="8685" width="3.25" style="8" customWidth="1"/>
    <col min="8686" max="8934" width="6.625" style="8"/>
    <col min="8935" max="8935" width="12.125" style="8" customWidth="1"/>
    <col min="8936" max="8936" width="16.25" style="8" customWidth="1"/>
    <col min="8937" max="8937" width="17.375" style="8" customWidth="1"/>
    <col min="8938" max="8939" width="18.375" style="8" customWidth="1"/>
    <col min="8940" max="8940" width="24.625" style="8" customWidth="1"/>
    <col min="8941" max="8941" width="3.25" style="8" customWidth="1"/>
    <col min="8942" max="9190" width="6.625" style="8"/>
    <col min="9191" max="9191" width="12.125" style="8" customWidth="1"/>
    <col min="9192" max="9192" width="16.25" style="8" customWidth="1"/>
    <col min="9193" max="9193" width="17.375" style="8" customWidth="1"/>
    <col min="9194" max="9195" width="18.375" style="8" customWidth="1"/>
    <col min="9196" max="9196" width="24.625" style="8" customWidth="1"/>
    <col min="9197" max="9197" width="3.25" style="8" customWidth="1"/>
    <col min="9198" max="9446" width="6.625" style="8"/>
    <col min="9447" max="9447" width="12.125" style="8" customWidth="1"/>
    <col min="9448" max="9448" width="16.25" style="8" customWidth="1"/>
    <col min="9449" max="9449" width="17.375" style="8" customWidth="1"/>
    <col min="9450" max="9451" width="18.375" style="8" customWidth="1"/>
    <col min="9452" max="9452" width="24.625" style="8" customWidth="1"/>
    <col min="9453" max="9453" width="3.25" style="8" customWidth="1"/>
    <col min="9454" max="9702" width="6.625" style="8"/>
    <col min="9703" max="9703" width="12.125" style="8" customWidth="1"/>
    <col min="9704" max="9704" width="16.25" style="8" customWidth="1"/>
    <col min="9705" max="9705" width="17.375" style="8" customWidth="1"/>
    <col min="9706" max="9707" width="18.375" style="8" customWidth="1"/>
    <col min="9708" max="9708" width="24.625" style="8" customWidth="1"/>
    <col min="9709" max="9709" width="3.25" style="8" customWidth="1"/>
    <col min="9710" max="9958" width="6.625" style="8"/>
    <col min="9959" max="9959" width="12.125" style="8" customWidth="1"/>
    <col min="9960" max="9960" width="16.25" style="8" customWidth="1"/>
    <col min="9961" max="9961" width="17.375" style="8" customWidth="1"/>
    <col min="9962" max="9963" width="18.375" style="8" customWidth="1"/>
    <col min="9964" max="9964" width="24.625" style="8" customWidth="1"/>
    <col min="9965" max="9965" width="3.25" style="8" customWidth="1"/>
    <col min="9966" max="10214" width="6.625" style="8"/>
    <col min="10215" max="10215" width="12.125" style="8" customWidth="1"/>
    <col min="10216" max="10216" width="16.25" style="8" customWidth="1"/>
    <col min="10217" max="10217" width="17.375" style="8" customWidth="1"/>
    <col min="10218" max="10219" width="18.375" style="8" customWidth="1"/>
    <col min="10220" max="10220" width="24.625" style="8" customWidth="1"/>
    <col min="10221" max="10221" width="3.25" style="8" customWidth="1"/>
    <col min="10222" max="10470" width="6.625" style="8"/>
    <col min="10471" max="10471" width="12.125" style="8" customWidth="1"/>
    <col min="10472" max="10472" width="16.25" style="8" customWidth="1"/>
    <col min="10473" max="10473" width="17.375" style="8" customWidth="1"/>
    <col min="10474" max="10475" width="18.375" style="8" customWidth="1"/>
    <col min="10476" max="10476" width="24.625" style="8" customWidth="1"/>
    <col min="10477" max="10477" width="3.25" style="8" customWidth="1"/>
    <col min="10478" max="10726" width="6.625" style="8"/>
    <col min="10727" max="10727" width="12.125" style="8" customWidth="1"/>
    <col min="10728" max="10728" width="16.25" style="8" customWidth="1"/>
    <col min="10729" max="10729" width="17.375" style="8" customWidth="1"/>
    <col min="10730" max="10731" width="18.375" style="8" customWidth="1"/>
    <col min="10732" max="10732" width="24.625" style="8" customWidth="1"/>
    <col min="10733" max="10733" width="3.25" style="8" customWidth="1"/>
    <col min="10734" max="10982" width="6.625" style="8"/>
    <col min="10983" max="10983" width="12.125" style="8" customWidth="1"/>
    <col min="10984" max="10984" width="16.25" style="8" customWidth="1"/>
    <col min="10985" max="10985" width="17.375" style="8" customWidth="1"/>
    <col min="10986" max="10987" width="18.375" style="8" customWidth="1"/>
    <col min="10988" max="10988" width="24.625" style="8" customWidth="1"/>
    <col min="10989" max="10989" width="3.25" style="8" customWidth="1"/>
    <col min="10990" max="11238" width="6.625" style="8"/>
    <col min="11239" max="11239" width="12.125" style="8" customWidth="1"/>
    <col min="11240" max="11240" width="16.25" style="8" customWidth="1"/>
    <col min="11241" max="11241" width="17.375" style="8" customWidth="1"/>
    <col min="11242" max="11243" width="18.375" style="8" customWidth="1"/>
    <col min="11244" max="11244" width="24.625" style="8" customWidth="1"/>
    <col min="11245" max="11245" width="3.25" style="8" customWidth="1"/>
    <col min="11246" max="11494" width="6.625" style="8"/>
    <col min="11495" max="11495" width="12.125" style="8" customWidth="1"/>
    <col min="11496" max="11496" width="16.25" style="8" customWidth="1"/>
    <col min="11497" max="11497" width="17.375" style="8" customWidth="1"/>
    <col min="11498" max="11499" width="18.375" style="8" customWidth="1"/>
    <col min="11500" max="11500" width="24.625" style="8" customWidth="1"/>
    <col min="11501" max="11501" width="3.25" style="8" customWidth="1"/>
    <col min="11502" max="11750" width="6.625" style="8"/>
    <col min="11751" max="11751" width="12.125" style="8" customWidth="1"/>
    <col min="11752" max="11752" width="16.25" style="8" customWidth="1"/>
    <col min="11753" max="11753" width="17.375" style="8" customWidth="1"/>
    <col min="11754" max="11755" width="18.375" style="8" customWidth="1"/>
    <col min="11756" max="11756" width="24.625" style="8" customWidth="1"/>
    <col min="11757" max="11757" width="3.25" style="8" customWidth="1"/>
    <col min="11758" max="12006" width="6.625" style="8"/>
    <col min="12007" max="12007" width="12.125" style="8" customWidth="1"/>
    <col min="12008" max="12008" width="16.25" style="8" customWidth="1"/>
    <col min="12009" max="12009" width="17.375" style="8" customWidth="1"/>
    <col min="12010" max="12011" width="18.375" style="8" customWidth="1"/>
    <col min="12012" max="12012" width="24.625" style="8" customWidth="1"/>
    <col min="12013" max="12013" width="3.25" style="8" customWidth="1"/>
    <col min="12014" max="12262" width="6.625" style="8"/>
    <col min="12263" max="12263" width="12.125" style="8" customWidth="1"/>
    <col min="12264" max="12264" width="16.25" style="8" customWidth="1"/>
    <col min="12265" max="12265" width="17.375" style="8" customWidth="1"/>
    <col min="12266" max="12267" width="18.375" style="8" customWidth="1"/>
    <col min="12268" max="12268" width="24.625" style="8" customWidth="1"/>
    <col min="12269" max="12269" width="3.25" style="8" customWidth="1"/>
    <col min="12270" max="12518" width="6.625" style="8"/>
    <col min="12519" max="12519" width="12.125" style="8" customWidth="1"/>
    <col min="12520" max="12520" width="16.25" style="8" customWidth="1"/>
    <col min="12521" max="12521" width="17.375" style="8" customWidth="1"/>
    <col min="12522" max="12523" width="18.375" style="8" customWidth="1"/>
    <col min="12524" max="12524" width="24.625" style="8" customWidth="1"/>
    <col min="12525" max="12525" width="3.25" style="8" customWidth="1"/>
    <col min="12526" max="12774" width="6.625" style="8"/>
    <col min="12775" max="12775" width="12.125" style="8" customWidth="1"/>
    <col min="12776" max="12776" width="16.25" style="8" customWidth="1"/>
    <col min="12777" max="12777" width="17.375" style="8" customWidth="1"/>
    <col min="12778" max="12779" width="18.375" style="8" customWidth="1"/>
    <col min="12780" max="12780" width="24.625" style="8" customWidth="1"/>
    <col min="12781" max="12781" width="3.25" style="8" customWidth="1"/>
    <col min="12782" max="13030" width="6.625" style="8"/>
    <col min="13031" max="13031" width="12.125" style="8" customWidth="1"/>
    <col min="13032" max="13032" width="16.25" style="8" customWidth="1"/>
    <col min="13033" max="13033" width="17.375" style="8" customWidth="1"/>
    <col min="13034" max="13035" width="18.375" style="8" customWidth="1"/>
    <col min="13036" max="13036" width="24.625" style="8" customWidth="1"/>
    <col min="13037" max="13037" width="3.25" style="8" customWidth="1"/>
    <col min="13038" max="13286" width="6.625" style="8"/>
    <col min="13287" max="13287" width="12.125" style="8" customWidth="1"/>
    <col min="13288" max="13288" width="16.25" style="8" customWidth="1"/>
    <col min="13289" max="13289" width="17.375" style="8" customWidth="1"/>
    <col min="13290" max="13291" width="18.375" style="8" customWidth="1"/>
    <col min="13292" max="13292" width="24.625" style="8" customWidth="1"/>
    <col min="13293" max="13293" width="3.25" style="8" customWidth="1"/>
    <col min="13294" max="13542" width="6.625" style="8"/>
    <col min="13543" max="13543" width="12.125" style="8" customWidth="1"/>
    <col min="13544" max="13544" width="16.25" style="8" customWidth="1"/>
    <col min="13545" max="13545" width="17.375" style="8" customWidth="1"/>
    <col min="13546" max="13547" width="18.375" style="8" customWidth="1"/>
    <col min="13548" max="13548" width="24.625" style="8" customWidth="1"/>
    <col min="13549" max="13549" width="3.25" style="8" customWidth="1"/>
    <col min="13550" max="13798" width="6.625" style="8"/>
    <col min="13799" max="13799" width="12.125" style="8" customWidth="1"/>
    <col min="13800" max="13800" width="16.25" style="8" customWidth="1"/>
    <col min="13801" max="13801" width="17.375" style="8" customWidth="1"/>
    <col min="13802" max="13803" width="18.375" style="8" customWidth="1"/>
    <col min="13804" max="13804" width="24.625" style="8" customWidth="1"/>
    <col min="13805" max="13805" width="3.25" style="8" customWidth="1"/>
    <col min="13806" max="14054" width="6.625" style="8"/>
    <col min="14055" max="14055" width="12.125" style="8" customWidth="1"/>
    <col min="14056" max="14056" width="16.25" style="8" customWidth="1"/>
    <col min="14057" max="14057" width="17.375" style="8" customWidth="1"/>
    <col min="14058" max="14059" width="18.375" style="8" customWidth="1"/>
    <col min="14060" max="14060" width="24.625" style="8" customWidth="1"/>
    <col min="14061" max="14061" width="3.25" style="8" customWidth="1"/>
    <col min="14062" max="14310" width="6.625" style="8"/>
    <col min="14311" max="14311" width="12.125" style="8" customWidth="1"/>
    <col min="14312" max="14312" width="16.25" style="8" customWidth="1"/>
    <col min="14313" max="14313" width="17.375" style="8" customWidth="1"/>
    <col min="14314" max="14315" width="18.375" style="8" customWidth="1"/>
    <col min="14316" max="14316" width="24.625" style="8" customWidth="1"/>
    <col min="14317" max="14317" width="3.25" style="8" customWidth="1"/>
    <col min="14318" max="14566" width="6.625" style="8"/>
    <col min="14567" max="14567" width="12.125" style="8" customWidth="1"/>
    <col min="14568" max="14568" width="16.25" style="8" customWidth="1"/>
    <col min="14569" max="14569" width="17.375" style="8" customWidth="1"/>
    <col min="14570" max="14571" width="18.375" style="8" customWidth="1"/>
    <col min="14572" max="14572" width="24.625" style="8" customWidth="1"/>
    <col min="14573" max="14573" width="3.25" style="8" customWidth="1"/>
    <col min="14574" max="14822" width="6.625" style="8"/>
    <col min="14823" max="14823" width="12.125" style="8" customWidth="1"/>
    <col min="14824" max="14824" width="16.25" style="8" customWidth="1"/>
    <col min="14825" max="14825" width="17.375" style="8" customWidth="1"/>
    <col min="14826" max="14827" width="18.375" style="8" customWidth="1"/>
    <col min="14828" max="14828" width="24.625" style="8" customWidth="1"/>
    <col min="14829" max="14829" width="3.25" style="8" customWidth="1"/>
    <col min="14830" max="15078" width="6.625" style="8"/>
    <col min="15079" max="15079" width="12.125" style="8" customWidth="1"/>
    <col min="15080" max="15080" width="16.25" style="8" customWidth="1"/>
    <col min="15081" max="15081" width="17.375" style="8" customWidth="1"/>
    <col min="15082" max="15083" width="18.375" style="8" customWidth="1"/>
    <col min="15084" max="15084" width="24.625" style="8" customWidth="1"/>
    <col min="15085" max="15085" width="3.25" style="8" customWidth="1"/>
    <col min="15086" max="15334" width="6.625" style="8"/>
    <col min="15335" max="15335" width="12.125" style="8" customWidth="1"/>
    <col min="15336" max="15336" width="16.25" style="8" customWidth="1"/>
    <col min="15337" max="15337" width="17.375" style="8" customWidth="1"/>
    <col min="15338" max="15339" width="18.375" style="8" customWidth="1"/>
    <col min="15340" max="15340" width="24.625" style="8" customWidth="1"/>
    <col min="15341" max="15341" width="3.25" style="8" customWidth="1"/>
    <col min="15342" max="15590" width="6.625" style="8"/>
    <col min="15591" max="15591" width="12.125" style="8" customWidth="1"/>
    <col min="15592" max="15592" width="16.25" style="8" customWidth="1"/>
    <col min="15593" max="15593" width="17.375" style="8" customWidth="1"/>
    <col min="15594" max="15595" width="18.375" style="8" customWidth="1"/>
    <col min="15596" max="15596" width="24.625" style="8" customWidth="1"/>
    <col min="15597" max="15597" width="3.25" style="8" customWidth="1"/>
    <col min="15598" max="15846" width="6.625" style="8"/>
    <col min="15847" max="15847" width="12.125" style="8" customWidth="1"/>
    <col min="15848" max="15848" width="16.25" style="8" customWidth="1"/>
    <col min="15849" max="15849" width="17.375" style="8" customWidth="1"/>
    <col min="15850" max="15851" width="18.375" style="8" customWidth="1"/>
    <col min="15852" max="15852" width="24.625" style="8" customWidth="1"/>
    <col min="15853" max="15853" width="3.25" style="8" customWidth="1"/>
    <col min="15854" max="16102" width="6.625" style="8"/>
    <col min="16103" max="16103" width="12.125" style="8" customWidth="1"/>
    <col min="16104" max="16104" width="16.25" style="8" customWidth="1"/>
    <col min="16105" max="16105" width="17.375" style="8" customWidth="1"/>
    <col min="16106" max="16107" width="18.375" style="8" customWidth="1"/>
    <col min="16108" max="16108" width="24.625" style="8" customWidth="1"/>
    <col min="16109" max="16109" width="3.25" style="8" customWidth="1"/>
    <col min="16110" max="16384" width="6.625" style="8"/>
  </cols>
  <sheetData>
    <row r="1" ht="9" customHeight="1"/>
    <row r="2" ht="51" customHeight="1" spans="1:6">
      <c r="A2" s="9" t="s">
        <v>27</v>
      </c>
      <c r="B2" s="9"/>
      <c r="C2" s="9"/>
      <c r="D2" s="9"/>
      <c r="E2" s="9"/>
      <c r="F2" s="9"/>
    </row>
    <row r="3" ht="16.5" customHeight="1" spans="1:6">
      <c r="A3" s="10" t="s">
        <v>1</v>
      </c>
      <c r="B3" s="11"/>
      <c r="C3" s="12"/>
      <c r="D3" s="13">
        <v>45366</v>
      </c>
      <c r="E3" s="11"/>
      <c r="F3" s="14" t="s">
        <v>2</v>
      </c>
    </row>
    <row r="4" ht="21.75" customHeight="1" spans="1:6">
      <c r="A4" s="15" t="s">
        <v>3</v>
      </c>
      <c r="B4" s="15" t="s">
        <v>28</v>
      </c>
      <c r="C4" s="15" t="s">
        <v>29</v>
      </c>
      <c r="D4" s="15" t="s">
        <v>5</v>
      </c>
      <c r="E4" s="15" t="s">
        <v>6</v>
      </c>
      <c r="F4" s="16" t="s">
        <v>7</v>
      </c>
    </row>
    <row r="5" spans="1:6">
      <c r="A5" s="17" t="s">
        <v>24</v>
      </c>
      <c r="B5" s="17" t="s">
        <v>30</v>
      </c>
      <c r="C5" s="17">
        <f>COUNTIFS(明细!E:E,A5,明细!F:F,B5)</f>
        <v>0</v>
      </c>
      <c r="D5" s="17">
        <f>SUMIFS(明细!I:I,明细!E:E,'按村汇总 '!A5,明细!F:F,'按村汇总 '!B5)</f>
        <v>0</v>
      </c>
      <c r="E5" s="17">
        <f>SUMIFS(明细!O:O,明细!E:E,'按村汇总 '!A5,明细!F:F,'按村汇总 '!B5)</f>
        <v>0</v>
      </c>
      <c r="F5" s="17">
        <f>SUMIFS(明细!T:T,明细!E:E,'按村汇总 '!A5,明细!F:F,'按村汇总 '!B5)</f>
        <v>0</v>
      </c>
    </row>
    <row r="6" spans="1:6">
      <c r="A6" s="17" t="s">
        <v>24</v>
      </c>
      <c r="B6" s="17" t="s">
        <v>31</v>
      </c>
      <c r="C6" s="17">
        <f>COUNTIFS(明细!E:E,A6,明细!F:F,B6)</f>
        <v>0</v>
      </c>
      <c r="D6" s="17">
        <f>SUMIFS(明细!I:I,明细!E:E,'按村汇总 '!A6,明细!F:F,'按村汇总 '!B6)</f>
        <v>0</v>
      </c>
      <c r="E6" s="17">
        <f>SUMIFS(明细!O:O,明细!E:E,'按村汇总 '!A6,明细!F:F,'按村汇总 '!B6)</f>
        <v>0</v>
      </c>
      <c r="F6" s="17">
        <f>SUMIFS(明细!T:T,明细!E:E,'按村汇总 '!A6,明细!F:F,'按村汇总 '!B6)</f>
        <v>0</v>
      </c>
    </row>
    <row r="7" spans="1:6">
      <c r="A7" s="17" t="s">
        <v>24</v>
      </c>
      <c r="B7" s="17" t="s">
        <v>32</v>
      </c>
      <c r="C7" s="17">
        <f>COUNTIFS(明细!E:E,A7,明细!F:F,B7)</f>
        <v>0</v>
      </c>
      <c r="D7" s="17">
        <f>SUMIFS(明细!I:I,明细!E:E,'按村汇总 '!A7,明细!F:F,'按村汇总 '!B7)</f>
        <v>0</v>
      </c>
      <c r="E7" s="17">
        <f>SUMIFS(明细!O:O,明细!E:E,'按村汇总 '!A7,明细!F:F,'按村汇总 '!B7)</f>
        <v>0</v>
      </c>
      <c r="F7" s="17">
        <f>SUMIFS(明细!T:T,明细!E:E,'按村汇总 '!A7,明细!F:F,'按村汇总 '!B7)</f>
        <v>0</v>
      </c>
    </row>
    <row r="8" spans="1:6">
      <c r="A8" s="17" t="s">
        <v>24</v>
      </c>
      <c r="B8" s="17" t="s">
        <v>33</v>
      </c>
      <c r="C8" s="17">
        <f>COUNTIFS(明细!E:E,A8,明细!F:F,B8)</f>
        <v>0</v>
      </c>
      <c r="D8" s="17">
        <f>SUMIFS(明细!I:I,明细!E:E,'按村汇总 '!A8,明细!F:F,'按村汇总 '!B8)</f>
        <v>0</v>
      </c>
      <c r="E8" s="17">
        <f>SUMIFS(明细!O:O,明细!E:E,'按村汇总 '!A8,明细!F:F,'按村汇总 '!B8)</f>
        <v>0</v>
      </c>
      <c r="F8" s="17">
        <f>SUMIFS(明细!T:T,明细!E:E,'按村汇总 '!A8,明细!F:F,'按村汇总 '!B8)</f>
        <v>0</v>
      </c>
    </row>
    <row r="9" spans="1:6">
      <c r="A9" s="17" t="s">
        <v>24</v>
      </c>
      <c r="B9" s="17" t="s">
        <v>34</v>
      </c>
      <c r="C9" s="17">
        <f>COUNTIFS(明细!E:E,A9,明细!F:F,B9)</f>
        <v>0</v>
      </c>
      <c r="D9" s="17">
        <f>SUMIFS(明细!I:I,明细!E:E,'按村汇总 '!A9,明细!F:F,'按村汇总 '!B9)</f>
        <v>0</v>
      </c>
      <c r="E9" s="17">
        <f>SUMIFS(明细!O:O,明细!E:E,'按村汇总 '!A9,明细!F:F,'按村汇总 '!B9)</f>
        <v>0</v>
      </c>
      <c r="F9" s="17">
        <f>SUMIFS(明细!T:T,明细!E:E,'按村汇总 '!A9,明细!F:F,'按村汇总 '!B9)</f>
        <v>0</v>
      </c>
    </row>
    <row r="10" spans="1:6">
      <c r="A10" s="17" t="s">
        <v>24</v>
      </c>
      <c r="B10" s="17" t="s">
        <v>35</v>
      </c>
      <c r="C10" s="17">
        <f>COUNTIFS(明细!E:E,A10,明细!F:F,B10)</f>
        <v>1</v>
      </c>
      <c r="D10" s="17">
        <f>SUMIFS(明细!I:I,明细!E:E,'按村汇总 '!A10,明细!F:F,'按村汇总 '!B10)</f>
        <v>5</v>
      </c>
      <c r="E10" s="17">
        <f>SUMIFS(明细!O:O,明细!E:E,'按村汇总 '!A10,明细!F:F,'按村汇总 '!B10)</f>
        <v>5</v>
      </c>
      <c r="F10" s="17">
        <f>SUMIFS(明细!T:T,明细!E:E,'按村汇总 '!A10,明细!F:F,'按村汇总 '!B10)</f>
        <v>587.71</v>
      </c>
    </row>
    <row r="11" spans="1:6">
      <c r="A11" s="17" t="s">
        <v>24</v>
      </c>
      <c r="B11" s="17" t="s">
        <v>36</v>
      </c>
      <c r="C11" s="17">
        <f>COUNTIFS(明细!E:E,A11,明细!F:F,B11)</f>
        <v>1</v>
      </c>
      <c r="D11" s="17">
        <f>SUMIFS(明细!I:I,明细!E:E,'按村汇总 '!A11,明细!F:F,'按村汇总 '!B11)</f>
        <v>5</v>
      </c>
      <c r="E11" s="17">
        <f>SUMIFS(明细!O:O,明细!E:E,'按村汇总 '!A11,明细!F:F,'按村汇总 '!B11)</f>
        <v>5</v>
      </c>
      <c r="F11" s="17">
        <f>SUMIFS(明细!T:T,明细!E:E,'按村汇总 '!A11,明细!F:F,'按村汇总 '!B11)</f>
        <v>587.71</v>
      </c>
    </row>
    <row r="12" spans="1:6">
      <c r="A12" s="17" t="s">
        <v>8</v>
      </c>
      <c r="B12" s="17" t="s">
        <v>37</v>
      </c>
      <c r="C12" s="17">
        <f>COUNTIFS(明细!E:E,A12,明细!F:F,B12)</f>
        <v>0</v>
      </c>
      <c r="D12" s="17">
        <f>SUMIFS(明细!I:I,明细!E:E,'按村汇总 '!A12,明细!F:F,'按村汇总 '!B12)</f>
        <v>0</v>
      </c>
      <c r="E12" s="17">
        <f>SUMIFS(明细!O:O,明细!E:E,'按村汇总 '!A12,明细!F:F,'按村汇总 '!B12)</f>
        <v>0</v>
      </c>
      <c r="F12" s="17">
        <f>SUMIFS(明细!T:T,明细!E:E,'按村汇总 '!A12,明细!F:F,'按村汇总 '!B12)</f>
        <v>0</v>
      </c>
    </row>
    <row r="13" spans="1:6">
      <c r="A13" s="17" t="s">
        <v>8</v>
      </c>
      <c r="B13" s="17" t="s">
        <v>38</v>
      </c>
      <c r="C13" s="17">
        <f>COUNTIFS(明细!E:E,A13,明细!F:F,B13)</f>
        <v>0</v>
      </c>
      <c r="D13" s="17">
        <f>SUMIFS(明细!I:I,明细!E:E,'按村汇总 '!A13,明细!F:F,'按村汇总 '!B13)</f>
        <v>0</v>
      </c>
      <c r="E13" s="17">
        <f>SUMIFS(明细!O:O,明细!E:E,'按村汇总 '!A13,明细!F:F,'按村汇总 '!B13)</f>
        <v>0</v>
      </c>
      <c r="F13" s="17">
        <f>SUMIFS(明细!T:T,明细!E:E,'按村汇总 '!A13,明细!F:F,'按村汇总 '!B13)</f>
        <v>0</v>
      </c>
    </row>
    <row r="14" spans="1:6">
      <c r="A14" s="17" t="s">
        <v>8</v>
      </c>
      <c r="B14" s="17" t="s">
        <v>39</v>
      </c>
      <c r="C14" s="17">
        <f>COUNTIFS(明细!E:E,A14,明细!F:F,B14)</f>
        <v>0</v>
      </c>
      <c r="D14" s="17">
        <f>SUMIFS(明细!I:I,明细!E:E,'按村汇总 '!A14,明细!F:F,'按村汇总 '!B14)</f>
        <v>0</v>
      </c>
      <c r="E14" s="17">
        <f>SUMIFS(明细!O:O,明细!E:E,'按村汇总 '!A14,明细!F:F,'按村汇总 '!B14)</f>
        <v>0</v>
      </c>
      <c r="F14" s="17">
        <f>SUMIFS(明细!T:T,明细!E:E,'按村汇总 '!A14,明细!F:F,'按村汇总 '!B14)</f>
        <v>0</v>
      </c>
    </row>
    <row r="15" spans="1:6">
      <c r="A15" s="17" t="s">
        <v>8</v>
      </c>
      <c r="B15" s="17" t="s">
        <v>40</v>
      </c>
      <c r="C15" s="17">
        <f>COUNTIFS(明细!E:E,A15,明细!F:F,B15)</f>
        <v>0</v>
      </c>
      <c r="D15" s="17">
        <f>SUMIFS(明细!I:I,明细!E:E,'按村汇总 '!A15,明细!F:F,'按村汇总 '!B15)</f>
        <v>0</v>
      </c>
      <c r="E15" s="17">
        <f>SUMIFS(明细!O:O,明细!E:E,'按村汇总 '!A15,明细!F:F,'按村汇总 '!B15)</f>
        <v>0</v>
      </c>
      <c r="F15" s="17">
        <f>SUMIFS(明细!T:T,明细!E:E,'按村汇总 '!A15,明细!F:F,'按村汇总 '!B15)</f>
        <v>0</v>
      </c>
    </row>
    <row r="16" spans="1:6">
      <c r="A16" s="17" t="s">
        <v>8</v>
      </c>
      <c r="B16" s="17" t="s">
        <v>41</v>
      </c>
      <c r="C16" s="17">
        <f>COUNTIFS(明细!E:E,A16,明细!F:F,B16)</f>
        <v>0</v>
      </c>
      <c r="D16" s="17">
        <f>SUMIFS(明细!I:I,明细!E:E,'按村汇总 '!A16,明细!F:F,'按村汇总 '!B16)</f>
        <v>0</v>
      </c>
      <c r="E16" s="17">
        <f>SUMIFS(明细!O:O,明细!E:E,'按村汇总 '!A16,明细!F:F,'按村汇总 '!B16)</f>
        <v>0</v>
      </c>
      <c r="F16" s="17">
        <f>SUMIFS(明细!T:T,明细!E:E,'按村汇总 '!A16,明细!F:F,'按村汇总 '!B16)</f>
        <v>0</v>
      </c>
    </row>
    <row r="17" spans="1:6">
      <c r="A17" s="17" t="s">
        <v>8</v>
      </c>
      <c r="B17" s="17" t="s">
        <v>42</v>
      </c>
      <c r="C17" s="17">
        <f>COUNTIFS(明细!E:E,A17,明细!F:F,B17)</f>
        <v>0</v>
      </c>
      <c r="D17" s="17">
        <f>SUMIFS(明细!I:I,明细!E:E,'按村汇总 '!A17,明细!F:F,'按村汇总 '!B17)</f>
        <v>0</v>
      </c>
      <c r="E17" s="17">
        <f>SUMIFS(明细!O:O,明细!E:E,'按村汇总 '!A17,明细!F:F,'按村汇总 '!B17)</f>
        <v>0</v>
      </c>
      <c r="F17" s="17">
        <f>SUMIFS(明细!T:T,明细!E:E,'按村汇总 '!A17,明细!F:F,'按村汇总 '!B17)</f>
        <v>0</v>
      </c>
    </row>
    <row r="18" spans="1:6">
      <c r="A18" s="17" t="s">
        <v>8</v>
      </c>
      <c r="B18" s="17" t="s">
        <v>43</v>
      </c>
      <c r="C18" s="17">
        <f>COUNTIFS(明细!E:E,A18,明细!F:F,B18)</f>
        <v>0</v>
      </c>
      <c r="D18" s="17">
        <f>SUMIFS(明细!I:I,明细!E:E,'按村汇总 '!A18,明细!F:F,'按村汇总 '!B18)</f>
        <v>0</v>
      </c>
      <c r="E18" s="17">
        <f>SUMIFS(明细!O:O,明细!E:E,'按村汇总 '!A18,明细!F:F,'按村汇总 '!B18)</f>
        <v>0</v>
      </c>
      <c r="F18" s="17">
        <f>SUMIFS(明细!T:T,明细!E:E,'按村汇总 '!A18,明细!F:F,'按村汇总 '!B18)</f>
        <v>0</v>
      </c>
    </row>
    <row r="19" spans="1:6">
      <c r="A19" s="17" t="s">
        <v>8</v>
      </c>
      <c r="B19" s="17" t="s">
        <v>44</v>
      </c>
      <c r="C19" s="17">
        <f>COUNTIFS(明细!E:E,A19,明细!F:F,B19)</f>
        <v>0</v>
      </c>
      <c r="D19" s="17">
        <f>SUMIFS(明细!I:I,明细!E:E,'按村汇总 '!A19,明细!F:F,'按村汇总 '!B19)</f>
        <v>0</v>
      </c>
      <c r="E19" s="17">
        <f>SUMIFS(明细!O:O,明细!E:E,'按村汇总 '!A19,明细!F:F,'按村汇总 '!B19)</f>
        <v>0</v>
      </c>
      <c r="F19" s="17">
        <f>SUMIFS(明细!T:T,明细!E:E,'按村汇总 '!A19,明细!F:F,'按村汇总 '!B19)</f>
        <v>0</v>
      </c>
    </row>
    <row r="20" spans="1:6">
      <c r="A20" s="17" t="s">
        <v>8</v>
      </c>
      <c r="B20" s="17" t="s">
        <v>45</v>
      </c>
      <c r="C20" s="17">
        <f>COUNTIFS(明细!E:E,A20,明细!F:F,B20)</f>
        <v>0</v>
      </c>
      <c r="D20" s="17">
        <f>SUMIFS(明细!I:I,明细!E:E,'按村汇总 '!A20,明细!F:F,'按村汇总 '!B20)</f>
        <v>0</v>
      </c>
      <c r="E20" s="17">
        <f>SUMIFS(明细!O:O,明细!E:E,'按村汇总 '!A20,明细!F:F,'按村汇总 '!B20)</f>
        <v>0</v>
      </c>
      <c r="F20" s="17">
        <f>SUMIFS(明细!T:T,明细!E:E,'按村汇总 '!A20,明细!F:F,'按村汇总 '!B20)</f>
        <v>0</v>
      </c>
    </row>
    <row r="21" spans="1:6">
      <c r="A21" s="17" t="s">
        <v>8</v>
      </c>
      <c r="B21" s="17" t="s">
        <v>46</v>
      </c>
      <c r="C21" s="17">
        <f>COUNTIFS(明细!E:E,A21,明细!F:F,B21)</f>
        <v>0</v>
      </c>
      <c r="D21" s="17">
        <f>SUMIFS(明细!I:I,明细!E:E,'按村汇总 '!A21,明细!F:F,'按村汇总 '!B21)</f>
        <v>0</v>
      </c>
      <c r="E21" s="17">
        <f>SUMIFS(明细!O:O,明细!E:E,'按村汇总 '!A21,明细!F:F,'按村汇总 '!B21)</f>
        <v>0</v>
      </c>
      <c r="F21" s="17">
        <f>SUMIFS(明细!T:T,明细!E:E,'按村汇总 '!A21,明细!F:F,'按村汇总 '!B21)</f>
        <v>0</v>
      </c>
    </row>
    <row r="22" spans="1:6">
      <c r="A22" s="17" t="s">
        <v>8</v>
      </c>
      <c r="B22" s="17" t="s">
        <v>47</v>
      </c>
      <c r="C22" s="17">
        <f>COUNTIFS(明细!E:E,A22,明细!F:F,B22)</f>
        <v>0</v>
      </c>
      <c r="D22" s="17">
        <f>SUMIFS(明细!I:I,明细!E:E,'按村汇总 '!A22,明细!F:F,'按村汇总 '!B22)</f>
        <v>0</v>
      </c>
      <c r="E22" s="17">
        <f>SUMIFS(明细!O:O,明细!E:E,'按村汇总 '!A22,明细!F:F,'按村汇总 '!B22)</f>
        <v>0</v>
      </c>
      <c r="F22" s="17">
        <f>SUMIFS(明细!T:T,明细!E:E,'按村汇总 '!A22,明细!F:F,'按村汇总 '!B22)</f>
        <v>0</v>
      </c>
    </row>
    <row r="23" spans="1:6">
      <c r="A23" s="17" t="s">
        <v>8</v>
      </c>
      <c r="B23" s="17" t="s">
        <v>48</v>
      </c>
      <c r="C23" s="17">
        <f>COUNTIFS(明细!E:E,A23,明细!F:F,B23)</f>
        <v>2</v>
      </c>
      <c r="D23" s="17">
        <f>SUMIFS(明细!I:I,明细!E:E,'按村汇总 '!A23,明细!F:F,'按村汇总 '!B23)</f>
        <v>4</v>
      </c>
      <c r="E23" s="17">
        <f>SUMIFS(明细!O:O,明细!E:E,'按村汇总 '!A23,明细!F:F,'按村汇总 '!B23)</f>
        <v>4</v>
      </c>
      <c r="F23" s="17">
        <f>SUMIFS(明细!T:T,明细!E:E,'按村汇总 '!A23,明细!F:F,'按村汇总 '!B23)</f>
        <v>275.33</v>
      </c>
    </row>
    <row r="24" spans="1:6">
      <c r="A24" s="17" t="s">
        <v>8</v>
      </c>
      <c r="B24" s="17" t="s">
        <v>49</v>
      </c>
      <c r="C24" s="17">
        <f>COUNTIFS(明细!E:E,A24,明细!F:F,B24)</f>
        <v>0</v>
      </c>
      <c r="D24" s="17">
        <f>SUMIFS(明细!I:I,明细!E:E,'按村汇总 '!A24,明细!F:F,'按村汇总 '!B24)</f>
        <v>0</v>
      </c>
      <c r="E24" s="17">
        <f>SUMIFS(明细!O:O,明细!E:E,'按村汇总 '!A24,明细!F:F,'按村汇总 '!B24)</f>
        <v>0</v>
      </c>
      <c r="F24" s="17">
        <f>SUMIFS(明细!T:T,明细!E:E,'按村汇总 '!A24,明细!F:F,'按村汇总 '!B24)</f>
        <v>0</v>
      </c>
    </row>
    <row r="25" spans="1:6">
      <c r="A25" s="17" t="s">
        <v>8</v>
      </c>
      <c r="B25" s="17" t="s">
        <v>50</v>
      </c>
      <c r="C25" s="17">
        <f>COUNTIFS(明细!E:E,A25,明细!F:F,B25)</f>
        <v>0</v>
      </c>
      <c r="D25" s="17">
        <f>SUMIFS(明细!I:I,明细!E:E,'按村汇总 '!A25,明细!F:F,'按村汇总 '!B25)</f>
        <v>0</v>
      </c>
      <c r="E25" s="17">
        <f>SUMIFS(明细!O:O,明细!E:E,'按村汇总 '!A25,明细!F:F,'按村汇总 '!B25)</f>
        <v>0</v>
      </c>
      <c r="F25" s="17">
        <f>SUMIFS(明细!T:T,明细!E:E,'按村汇总 '!A25,明细!F:F,'按村汇总 '!B25)</f>
        <v>0</v>
      </c>
    </row>
    <row r="26" spans="1:6">
      <c r="A26" s="17" t="s">
        <v>8</v>
      </c>
      <c r="B26" s="17" t="s">
        <v>51</v>
      </c>
      <c r="C26" s="17">
        <f>COUNTIFS(明细!E:E,A26,明细!F:F,B26)</f>
        <v>2</v>
      </c>
      <c r="D26" s="17">
        <f>SUMIFS(明细!I:I,明细!E:E,'按村汇总 '!A26,明细!F:F,'按村汇总 '!B26)</f>
        <v>10</v>
      </c>
      <c r="E26" s="17">
        <f>SUMIFS(明细!O:O,明细!E:E,'按村汇总 '!A26,明细!F:F,'按村汇总 '!B26)</f>
        <v>5</v>
      </c>
      <c r="F26" s="17">
        <f>SUMIFS(明细!T:T,明细!E:E,'按村汇总 '!A26,明细!F:F,'按村汇总 '!B26)</f>
        <v>557.08</v>
      </c>
    </row>
    <row r="27" spans="1:6">
      <c r="A27" s="17" t="s">
        <v>8</v>
      </c>
      <c r="B27" s="17" t="s">
        <v>52</v>
      </c>
      <c r="C27" s="17">
        <f>COUNTIFS(明细!E:E,A27,明细!F:F,B27)</f>
        <v>0</v>
      </c>
      <c r="D27" s="17">
        <f>SUMIFS(明细!I:I,明细!E:E,'按村汇总 '!A27,明细!F:F,'按村汇总 '!B27)</f>
        <v>0</v>
      </c>
      <c r="E27" s="17">
        <f>SUMIFS(明细!O:O,明细!E:E,'按村汇总 '!A27,明细!F:F,'按村汇总 '!B27)</f>
        <v>0</v>
      </c>
      <c r="F27" s="17">
        <f>SUMIFS(明细!T:T,明细!E:E,'按村汇总 '!A27,明细!F:F,'按村汇总 '!B27)</f>
        <v>0</v>
      </c>
    </row>
    <row r="28" spans="1:6">
      <c r="A28" s="17" t="s">
        <v>8</v>
      </c>
      <c r="B28" s="17" t="s">
        <v>53</v>
      </c>
      <c r="C28" s="17">
        <f>COUNTIFS(明细!E:E,A28,明细!F:F,B28)</f>
        <v>1</v>
      </c>
      <c r="D28" s="17">
        <f>SUMIFS(明细!I:I,明细!E:E,'按村汇总 '!A28,明细!F:F,'按村汇总 '!B28)</f>
        <v>4</v>
      </c>
      <c r="E28" s="17">
        <f>SUMIFS(明细!O:O,明细!E:E,'按村汇总 '!A28,明细!F:F,'按村汇总 '!B28)</f>
        <v>4</v>
      </c>
      <c r="F28" s="17">
        <f>SUMIFS(明细!T:T,明细!E:E,'按村汇总 '!A28,明细!F:F,'按村汇总 '!B28)</f>
        <v>465.11</v>
      </c>
    </row>
    <row r="29" spans="1:6">
      <c r="A29" s="17" t="s">
        <v>8</v>
      </c>
      <c r="B29" s="17" t="s">
        <v>54</v>
      </c>
      <c r="C29" s="17">
        <f>COUNTIFS(明细!E:E,A29,明细!F:F,B29)</f>
        <v>0</v>
      </c>
      <c r="D29" s="17">
        <f>SUMIFS(明细!I:I,明细!E:E,'按村汇总 '!A29,明细!F:F,'按村汇总 '!B29)</f>
        <v>0</v>
      </c>
      <c r="E29" s="17">
        <f>SUMIFS(明细!O:O,明细!E:E,'按村汇总 '!A29,明细!F:F,'按村汇总 '!B29)</f>
        <v>0</v>
      </c>
      <c r="F29" s="17">
        <f>SUMIFS(明细!T:T,明细!E:E,'按村汇总 '!A29,明细!F:F,'按村汇总 '!B29)</f>
        <v>0</v>
      </c>
    </row>
    <row r="30" spans="1:6">
      <c r="A30" s="17" t="s">
        <v>8</v>
      </c>
      <c r="B30" s="17" t="s">
        <v>55</v>
      </c>
      <c r="C30" s="17">
        <f>COUNTIFS(明细!E:E,A30,明细!F:F,B30)</f>
        <v>0</v>
      </c>
      <c r="D30" s="17">
        <f>SUMIFS(明细!I:I,明细!E:E,'按村汇总 '!A30,明细!F:F,'按村汇总 '!B30)</f>
        <v>0</v>
      </c>
      <c r="E30" s="17">
        <f>SUMIFS(明细!O:O,明细!E:E,'按村汇总 '!A30,明细!F:F,'按村汇总 '!B30)</f>
        <v>0</v>
      </c>
      <c r="F30" s="17">
        <f>SUMIFS(明细!T:T,明细!E:E,'按村汇总 '!A30,明细!F:F,'按村汇总 '!B30)</f>
        <v>0</v>
      </c>
    </row>
    <row r="31" spans="1:6">
      <c r="A31" s="17" t="s">
        <v>8</v>
      </c>
      <c r="B31" s="18" t="s">
        <v>56</v>
      </c>
      <c r="C31" s="17">
        <f>COUNTIFS(明细!E:E,A31,明细!F:F,B31)</f>
        <v>0</v>
      </c>
      <c r="D31" s="17">
        <f>SUMIFS(明细!I:I,明细!E:E,'按村汇总 '!A31,明细!F:F,'按村汇总 '!B31)</f>
        <v>0</v>
      </c>
      <c r="E31" s="17">
        <f>SUMIFS(明细!O:O,明细!E:E,'按村汇总 '!A31,明细!F:F,'按村汇总 '!B31)</f>
        <v>0</v>
      </c>
      <c r="F31" s="17">
        <f>SUMIFS(明细!T:T,明细!E:E,'按村汇总 '!A31,明细!F:F,'按村汇总 '!B31)</f>
        <v>0</v>
      </c>
    </row>
    <row r="32" spans="1:6">
      <c r="A32" s="17" t="s">
        <v>8</v>
      </c>
      <c r="B32" s="18" t="s">
        <v>57</v>
      </c>
      <c r="C32" s="17">
        <f>COUNTIFS(明细!E:E,A32,明细!F:F,B32)</f>
        <v>0</v>
      </c>
      <c r="D32" s="17">
        <f>SUMIFS(明细!I:I,明细!E:E,'按村汇总 '!A32,明细!F:F,'按村汇总 '!B32)</f>
        <v>0</v>
      </c>
      <c r="E32" s="17">
        <f>SUMIFS(明细!O:O,明细!E:E,'按村汇总 '!A32,明细!F:F,'按村汇总 '!B32)</f>
        <v>0</v>
      </c>
      <c r="F32" s="17">
        <f>SUMIFS(明细!T:T,明细!E:E,'按村汇总 '!A32,明细!F:F,'按村汇总 '!B32)</f>
        <v>0</v>
      </c>
    </row>
    <row r="33" spans="1:6">
      <c r="A33" s="19" t="s">
        <v>25</v>
      </c>
      <c r="B33" s="17" t="s">
        <v>58</v>
      </c>
      <c r="C33" s="17">
        <f>COUNTIFS(明细!E:E,A33,明细!F:F,B33)</f>
        <v>1</v>
      </c>
      <c r="D33" s="17">
        <f>SUMIFS(明细!I:I,明细!E:E,'按村汇总 '!A33,明细!F:F,'按村汇总 '!B33)</f>
        <v>5</v>
      </c>
      <c r="E33" s="17">
        <f>SUMIFS(明细!O:O,明细!E:E,'按村汇总 '!A33,明细!F:F,'按村汇总 '!B33)</f>
        <v>5</v>
      </c>
      <c r="F33" s="17">
        <f>SUMIFS(明细!T:T,明细!E:E,'按村汇总 '!A33,明细!F:F,'按村汇总 '!B33)</f>
        <v>332.5</v>
      </c>
    </row>
    <row r="34" spans="1:6">
      <c r="A34" s="19" t="s">
        <v>25</v>
      </c>
      <c r="B34" s="17" t="s">
        <v>59</v>
      </c>
      <c r="C34" s="17">
        <f>COUNTIFS(明细!E:E,A34,明细!F:F,B34)</f>
        <v>0</v>
      </c>
      <c r="D34" s="17">
        <f>SUMIFS(明细!I:I,明细!E:E,'按村汇总 '!A34,明细!F:F,'按村汇总 '!B34)</f>
        <v>0</v>
      </c>
      <c r="E34" s="17">
        <f>SUMIFS(明细!O:O,明细!E:E,'按村汇总 '!A34,明细!F:F,'按村汇总 '!B34)</f>
        <v>0</v>
      </c>
      <c r="F34" s="17">
        <f>SUMIFS(明细!T:T,明细!E:E,'按村汇总 '!A34,明细!F:F,'按村汇总 '!B34)</f>
        <v>0</v>
      </c>
    </row>
    <row r="35" spans="1:6">
      <c r="A35" s="19" t="s">
        <v>25</v>
      </c>
      <c r="B35" s="17" t="s">
        <v>60</v>
      </c>
      <c r="C35" s="17">
        <f>COUNTIFS(明细!E:E,A35,明细!F:F,B35)</f>
        <v>0</v>
      </c>
      <c r="D35" s="17">
        <f>SUMIFS(明细!I:I,明细!E:E,'按村汇总 '!A35,明细!F:F,'按村汇总 '!B35)</f>
        <v>0</v>
      </c>
      <c r="E35" s="17">
        <f>SUMIFS(明细!O:O,明细!E:E,'按村汇总 '!A35,明细!F:F,'按村汇总 '!B35)</f>
        <v>0</v>
      </c>
      <c r="F35" s="17">
        <f>SUMIFS(明细!T:T,明细!E:E,'按村汇总 '!A35,明细!F:F,'按村汇总 '!B35)</f>
        <v>0</v>
      </c>
    </row>
    <row r="36" spans="1:6">
      <c r="A36" s="19" t="s">
        <v>25</v>
      </c>
      <c r="B36" s="17" t="s">
        <v>61</v>
      </c>
      <c r="C36" s="17">
        <f>COUNTIFS(明细!E:E,A36,明细!F:F,B36)</f>
        <v>0</v>
      </c>
      <c r="D36" s="17">
        <f>SUMIFS(明细!I:I,明细!E:E,'按村汇总 '!A36,明细!F:F,'按村汇总 '!B36)</f>
        <v>0</v>
      </c>
      <c r="E36" s="17">
        <f>SUMIFS(明细!O:O,明细!E:E,'按村汇总 '!A36,明细!F:F,'按村汇总 '!B36)</f>
        <v>0</v>
      </c>
      <c r="F36" s="17">
        <f>SUMIFS(明细!T:T,明细!E:E,'按村汇总 '!A36,明细!F:F,'按村汇总 '!B36)</f>
        <v>0</v>
      </c>
    </row>
    <row r="37" spans="1:6">
      <c r="A37" s="19" t="s">
        <v>25</v>
      </c>
      <c r="B37" s="17" t="s">
        <v>62</v>
      </c>
      <c r="C37" s="17">
        <f>COUNTIFS(明细!E:E,A37,明细!F:F,B37)</f>
        <v>0</v>
      </c>
      <c r="D37" s="17">
        <f>SUMIFS(明细!I:I,明细!E:E,'按村汇总 '!A37,明细!F:F,'按村汇总 '!B37)</f>
        <v>0</v>
      </c>
      <c r="E37" s="17">
        <f>SUMIFS(明细!O:O,明细!E:E,'按村汇总 '!A37,明细!F:F,'按村汇总 '!B37)</f>
        <v>0</v>
      </c>
      <c r="F37" s="17">
        <f>SUMIFS(明细!T:T,明细!E:E,'按村汇总 '!A37,明细!F:F,'按村汇总 '!B37)</f>
        <v>0</v>
      </c>
    </row>
    <row r="38" spans="1:6">
      <c r="A38" s="19" t="s">
        <v>9</v>
      </c>
      <c r="B38" s="17" t="s">
        <v>63</v>
      </c>
      <c r="C38" s="17">
        <f>COUNTIFS(明细!E:E,A38,明细!F:F,B38)</f>
        <v>0</v>
      </c>
      <c r="D38" s="17">
        <f>SUMIFS(明细!I:I,明细!E:E,'按村汇总 '!A38,明细!F:F,'按村汇总 '!B38)</f>
        <v>0</v>
      </c>
      <c r="E38" s="17">
        <f>SUMIFS(明细!O:O,明细!E:E,'按村汇总 '!A38,明细!F:F,'按村汇总 '!B38)</f>
        <v>0</v>
      </c>
      <c r="F38" s="17">
        <f>SUMIFS(明细!T:T,明细!E:E,'按村汇总 '!A38,明细!F:F,'按村汇总 '!B38)</f>
        <v>0</v>
      </c>
    </row>
    <row r="39" spans="1:6">
      <c r="A39" s="19" t="s">
        <v>9</v>
      </c>
      <c r="B39" s="17" t="s">
        <v>64</v>
      </c>
      <c r="C39" s="17">
        <f>COUNTIFS(明细!E:E,A39,明细!F:F,B39)</f>
        <v>0</v>
      </c>
      <c r="D39" s="17">
        <f>SUMIFS(明细!I:I,明细!E:E,'按村汇总 '!A39,明细!F:F,'按村汇总 '!B39)</f>
        <v>0</v>
      </c>
      <c r="E39" s="17">
        <f>SUMIFS(明细!O:O,明细!E:E,'按村汇总 '!A39,明细!F:F,'按村汇总 '!B39)</f>
        <v>0</v>
      </c>
      <c r="F39" s="17">
        <f>SUMIFS(明细!T:T,明细!E:E,'按村汇总 '!A39,明细!F:F,'按村汇总 '!B39)</f>
        <v>0</v>
      </c>
    </row>
    <row r="40" spans="1:6">
      <c r="A40" s="19" t="s">
        <v>9</v>
      </c>
      <c r="B40" s="17" t="s">
        <v>37</v>
      </c>
      <c r="C40" s="17">
        <f>COUNTIFS(明细!E:E,A40,明细!F:F,B40)</f>
        <v>0</v>
      </c>
      <c r="D40" s="17">
        <f>SUMIFS(明细!I:I,明细!E:E,'按村汇总 '!A40,明细!F:F,'按村汇总 '!B40)</f>
        <v>0</v>
      </c>
      <c r="E40" s="17">
        <f>SUMIFS(明细!O:O,明细!E:E,'按村汇总 '!A40,明细!F:F,'按村汇总 '!B40)</f>
        <v>0</v>
      </c>
      <c r="F40" s="17">
        <f>SUMIFS(明细!T:T,明细!E:E,'按村汇总 '!A40,明细!F:F,'按村汇总 '!B40)</f>
        <v>0</v>
      </c>
    </row>
    <row r="41" spans="1:6">
      <c r="A41" s="19" t="s">
        <v>9</v>
      </c>
      <c r="B41" s="17" t="s">
        <v>65</v>
      </c>
      <c r="C41" s="17">
        <f>COUNTIFS(明细!E:E,A41,明细!F:F,B41)</f>
        <v>0</v>
      </c>
      <c r="D41" s="17">
        <f>SUMIFS(明细!I:I,明细!E:E,'按村汇总 '!A41,明细!F:F,'按村汇总 '!B41)</f>
        <v>0</v>
      </c>
      <c r="E41" s="17">
        <f>SUMIFS(明细!O:O,明细!E:E,'按村汇总 '!A41,明细!F:F,'按村汇总 '!B41)</f>
        <v>0</v>
      </c>
      <c r="F41" s="17">
        <f>SUMIFS(明细!T:T,明细!E:E,'按村汇总 '!A41,明细!F:F,'按村汇总 '!B41)</f>
        <v>0</v>
      </c>
    </row>
    <row r="42" spans="1:6">
      <c r="A42" s="19" t="s">
        <v>9</v>
      </c>
      <c r="B42" s="17" t="s">
        <v>66</v>
      </c>
      <c r="C42" s="17">
        <f>COUNTIFS(明细!E:E,A42,明细!F:F,B42)</f>
        <v>0</v>
      </c>
      <c r="D42" s="17">
        <f>SUMIFS(明细!I:I,明细!E:E,'按村汇总 '!A42,明细!F:F,'按村汇总 '!B42)</f>
        <v>0</v>
      </c>
      <c r="E42" s="17">
        <f>SUMIFS(明细!O:O,明细!E:E,'按村汇总 '!A42,明细!F:F,'按村汇总 '!B42)</f>
        <v>0</v>
      </c>
      <c r="F42" s="17">
        <f>SUMIFS(明细!T:T,明细!E:E,'按村汇总 '!A42,明细!F:F,'按村汇总 '!B42)</f>
        <v>0</v>
      </c>
    </row>
    <row r="43" spans="1:6">
      <c r="A43" s="19" t="s">
        <v>9</v>
      </c>
      <c r="B43" s="17" t="s">
        <v>67</v>
      </c>
      <c r="C43" s="17">
        <f>COUNTIFS(明细!E:E,A43,明细!F:F,B43)</f>
        <v>2</v>
      </c>
      <c r="D43" s="17">
        <f>SUMIFS(明细!I:I,明细!E:E,'按村汇总 '!A43,明细!F:F,'按村汇总 '!B43)</f>
        <v>10</v>
      </c>
      <c r="E43" s="17">
        <f>SUMIFS(明细!O:O,明细!E:E,'按村汇总 '!A43,明细!F:F,'按村汇总 '!B43)</f>
        <v>10</v>
      </c>
      <c r="F43" s="17">
        <f>SUMIFS(明细!T:T,明细!E:E,'按村汇总 '!A43,明细!F:F,'按村汇总 '!B43)</f>
        <v>4126.88</v>
      </c>
    </row>
    <row r="44" spans="1:6">
      <c r="A44" s="19" t="s">
        <v>9</v>
      </c>
      <c r="B44" s="17" t="s">
        <v>68</v>
      </c>
      <c r="C44" s="17">
        <f>COUNTIFS(明细!E:E,A44,明细!F:F,B44)</f>
        <v>0</v>
      </c>
      <c r="D44" s="17">
        <f>SUMIFS(明细!I:I,明细!E:E,'按村汇总 '!A44,明细!F:F,'按村汇总 '!B44)</f>
        <v>0</v>
      </c>
      <c r="E44" s="17">
        <f>SUMIFS(明细!O:O,明细!E:E,'按村汇总 '!A44,明细!F:F,'按村汇总 '!B44)</f>
        <v>0</v>
      </c>
      <c r="F44" s="17">
        <f>SUMIFS(明细!T:T,明细!E:E,'按村汇总 '!A44,明细!F:F,'按村汇总 '!B44)</f>
        <v>0</v>
      </c>
    </row>
    <row r="45" spans="1:6">
      <c r="A45" s="19" t="s">
        <v>9</v>
      </c>
      <c r="B45" s="17" t="s">
        <v>69</v>
      </c>
      <c r="C45" s="17">
        <f>COUNTIFS(明细!E:E,A45,明细!F:F,B45)</f>
        <v>1</v>
      </c>
      <c r="D45" s="17">
        <f>SUMIFS(明细!I:I,明细!E:E,'按村汇总 '!A45,明细!F:F,'按村汇总 '!B45)</f>
        <v>5</v>
      </c>
      <c r="E45" s="17">
        <f>SUMIFS(明细!O:O,明细!E:E,'按村汇总 '!A45,明细!F:F,'按村汇总 '!B45)</f>
        <v>5</v>
      </c>
      <c r="F45" s="17">
        <f>SUMIFS(明细!T:T,明细!E:E,'按村汇总 '!A45,明细!F:F,'按村汇总 '!B45)</f>
        <v>2347.08</v>
      </c>
    </row>
    <row r="46" spans="1:6">
      <c r="A46" s="19" t="s">
        <v>9</v>
      </c>
      <c r="B46" s="17" t="s">
        <v>70</v>
      </c>
      <c r="C46" s="17">
        <f>COUNTIFS(明细!E:E,A46,明细!F:F,B46)</f>
        <v>0</v>
      </c>
      <c r="D46" s="17">
        <f>SUMIFS(明细!I:I,明细!E:E,'按村汇总 '!A46,明细!F:F,'按村汇总 '!B46)</f>
        <v>0</v>
      </c>
      <c r="E46" s="17">
        <f>SUMIFS(明细!O:O,明细!E:E,'按村汇总 '!A46,明细!F:F,'按村汇总 '!B46)</f>
        <v>0</v>
      </c>
      <c r="F46" s="17">
        <f>SUMIFS(明细!T:T,明细!E:E,'按村汇总 '!A46,明细!F:F,'按村汇总 '!B46)</f>
        <v>0</v>
      </c>
    </row>
    <row r="47" spans="1:6">
      <c r="A47" s="19" t="s">
        <v>9</v>
      </c>
      <c r="B47" s="17" t="s">
        <v>71</v>
      </c>
      <c r="C47" s="17">
        <f>COUNTIFS(明细!E:E,A47,明细!F:F,B47)</f>
        <v>0</v>
      </c>
      <c r="D47" s="17">
        <f>SUMIFS(明细!I:I,明细!E:E,'按村汇总 '!A47,明细!F:F,'按村汇总 '!B47)</f>
        <v>0</v>
      </c>
      <c r="E47" s="17">
        <f>SUMIFS(明细!O:O,明细!E:E,'按村汇总 '!A47,明细!F:F,'按村汇总 '!B47)</f>
        <v>0</v>
      </c>
      <c r="F47" s="17">
        <f>SUMIFS(明细!T:T,明细!E:E,'按村汇总 '!A47,明细!F:F,'按村汇总 '!B47)</f>
        <v>0</v>
      </c>
    </row>
    <row r="48" spans="1:6">
      <c r="A48" s="19" t="s">
        <v>9</v>
      </c>
      <c r="B48" s="17" t="s">
        <v>72</v>
      </c>
      <c r="C48" s="17">
        <f>COUNTIFS(明细!E:E,A48,明细!F:F,B48)</f>
        <v>0</v>
      </c>
      <c r="D48" s="17">
        <f>SUMIFS(明细!I:I,明细!E:E,'按村汇总 '!A48,明细!F:F,'按村汇总 '!B48)</f>
        <v>0</v>
      </c>
      <c r="E48" s="17">
        <f>SUMIFS(明细!O:O,明细!E:E,'按村汇总 '!A48,明细!F:F,'按村汇总 '!B48)</f>
        <v>0</v>
      </c>
      <c r="F48" s="17">
        <f>SUMIFS(明细!T:T,明细!E:E,'按村汇总 '!A48,明细!F:F,'按村汇总 '!B48)</f>
        <v>0</v>
      </c>
    </row>
    <row r="49" spans="1:6">
      <c r="A49" s="19" t="s">
        <v>9</v>
      </c>
      <c r="B49" s="17" t="s">
        <v>73</v>
      </c>
      <c r="C49" s="17">
        <f>COUNTIFS(明细!E:E,A49,明细!F:F,B49)</f>
        <v>0</v>
      </c>
      <c r="D49" s="17">
        <f>SUMIFS(明细!I:I,明细!E:E,'按村汇总 '!A49,明细!F:F,'按村汇总 '!B49)</f>
        <v>0</v>
      </c>
      <c r="E49" s="17">
        <f>SUMIFS(明细!O:O,明细!E:E,'按村汇总 '!A49,明细!F:F,'按村汇总 '!B49)</f>
        <v>0</v>
      </c>
      <c r="F49" s="17">
        <f>SUMIFS(明细!T:T,明细!E:E,'按村汇总 '!A49,明细!F:F,'按村汇总 '!B49)</f>
        <v>0</v>
      </c>
    </row>
    <row r="50" spans="1:6">
      <c r="A50" s="19" t="s">
        <v>9</v>
      </c>
      <c r="B50" s="17" t="s">
        <v>74</v>
      </c>
      <c r="C50" s="17">
        <f>COUNTIFS(明细!E:E,A50,明细!F:F,B50)</f>
        <v>0</v>
      </c>
      <c r="D50" s="17">
        <f>SUMIFS(明细!I:I,明细!E:E,'按村汇总 '!A50,明细!F:F,'按村汇总 '!B50)</f>
        <v>0</v>
      </c>
      <c r="E50" s="17">
        <f>SUMIFS(明细!O:O,明细!E:E,'按村汇总 '!A50,明细!F:F,'按村汇总 '!B50)</f>
        <v>0</v>
      </c>
      <c r="F50" s="17">
        <f>SUMIFS(明细!T:T,明细!E:E,'按村汇总 '!A50,明细!F:F,'按村汇总 '!B50)</f>
        <v>0</v>
      </c>
    </row>
    <row r="51" spans="1:6">
      <c r="A51" s="19" t="s">
        <v>9</v>
      </c>
      <c r="B51" s="17" t="s">
        <v>49</v>
      </c>
      <c r="C51" s="17">
        <f>COUNTIFS(明细!E:E,A51,明细!F:F,B51)</f>
        <v>0</v>
      </c>
      <c r="D51" s="17">
        <f>SUMIFS(明细!I:I,明细!E:E,'按村汇总 '!A51,明细!F:F,'按村汇总 '!B51)</f>
        <v>0</v>
      </c>
      <c r="E51" s="17">
        <f>SUMIFS(明细!O:O,明细!E:E,'按村汇总 '!A51,明细!F:F,'按村汇总 '!B51)</f>
        <v>0</v>
      </c>
      <c r="F51" s="17">
        <f>SUMIFS(明细!T:T,明细!E:E,'按村汇总 '!A51,明细!F:F,'按村汇总 '!B51)</f>
        <v>0</v>
      </c>
    </row>
    <row r="52" spans="1:6">
      <c r="A52" s="19" t="s">
        <v>9</v>
      </c>
      <c r="B52" s="17" t="s">
        <v>75</v>
      </c>
      <c r="C52" s="17">
        <f>COUNTIFS(明细!E:E,A52,明细!F:F,B52)</f>
        <v>1</v>
      </c>
      <c r="D52" s="17">
        <f>SUMIFS(明细!I:I,明细!E:E,'按村汇总 '!A52,明细!F:F,'按村汇总 '!B52)</f>
        <v>3</v>
      </c>
      <c r="E52" s="17">
        <f>SUMIFS(明细!O:O,明细!E:E,'按村汇总 '!A52,明细!F:F,'按村汇总 '!B52)</f>
        <v>0</v>
      </c>
      <c r="F52" s="17">
        <f>SUMIFS(明细!T:T,明细!E:E,'按村汇总 '!A52,明细!F:F,'按村汇总 '!B52)</f>
        <v>184.19</v>
      </c>
    </row>
    <row r="53" spans="1:6">
      <c r="A53" s="19" t="s">
        <v>9</v>
      </c>
      <c r="B53" s="17" t="s">
        <v>76</v>
      </c>
      <c r="C53" s="17">
        <f>COUNTIFS(明细!E:E,A53,明细!F:F,B53)</f>
        <v>0</v>
      </c>
      <c r="D53" s="17">
        <f>SUMIFS(明细!I:I,明细!E:E,'按村汇总 '!A53,明细!F:F,'按村汇总 '!B53)</f>
        <v>0</v>
      </c>
      <c r="E53" s="17">
        <f>SUMIFS(明细!O:O,明细!E:E,'按村汇总 '!A53,明细!F:F,'按村汇总 '!B53)</f>
        <v>0</v>
      </c>
      <c r="F53" s="17">
        <f>SUMIFS(明细!T:T,明细!E:E,'按村汇总 '!A53,明细!F:F,'按村汇总 '!B53)</f>
        <v>0</v>
      </c>
    </row>
    <row r="54" spans="1:6">
      <c r="A54" s="19" t="s">
        <v>9</v>
      </c>
      <c r="B54" s="17" t="s">
        <v>77</v>
      </c>
      <c r="C54" s="17">
        <f>COUNTIFS(明细!E:E,A54,明细!F:F,B54)</f>
        <v>0</v>
      </c>
      <c r="D54" s="17">
        <f>SUMIFS(明细!I:I,明细!E:E,'按村汇总 '!A54,明细!F:F,'按村汇总 '!B54)</f>
        <v>0</v>
      </c>
      <c r="E54" s="17">
        <f>SUMIFS(明细!O:O,明细!E:E,'按村汇总 '!A54,明细!F:F,'按村汇总 '!B54)</f>
        <v>0</v>
      </c>
      <c r="F54" s="17">
        <f>SUMIFS(明细!T:T,明细!E:E,'按村汇总 '!A54,明细!F:F,'按村汇总 '!B54)</f>
        <v>0</v>
      </c>
    </row>
    <row r="55" spans="1:6">
      <c r="A55" s="19" t="s">
        <v>9</v>
      </c>
      <c r="B55" s="17" t="s">
        <v>78</v>
      </c>
      <c r="C55" s="17">
        <f>COUNTIFS(明细!E:E,A55,明细!F:F,B55)</f>
        <v>0</v>
      </c>
      <c r="D55" s="17">
        <f>SUMIFS(明细!I:I,明细!E:E,'按村汇总 '!A55,明细!F:F,'按村汇总 '!B55)</f>
        <v>0</v>
      </c>
      <c r="E55" s="17">
        <f>SUMIFS(明细!O:O,明细!E:E,'按村汇总 '!A55,明细!F:F,'按村汇总 '!B55)</f>
        <v>0</v>
      </c>
      <c r="F55" s="17">
        <f>SUMIFS(明细!T:T,明细!E:E,'按村汇总 '!A55,明细!F:F,'按村汇总 '!B55)</f>
        <v>0</v>
      </c>
    </row>
    <row r="56" spans="1:6">
      <c r="A56" s="19" t="s">
        <v>9</v>
      </c>
      <c r="B56" s="17" t="s">
        <v>79</v>
      </c>
      <c r="C56" s="17">
        <f>COUNTIFS(明细!E:E,A56,明细!F:F,B56)</f>
        <v>0</v>
      </c>
      <c r="D56" s="17">
        <f>SUMIFS(明细!I:I,明细!E:E,'按村汇总 '!A56,明细!F:F,'按村汇总 '!B56)</f>
        <v>0</v>
      </c>
      <c r="E56" s="17">
        <f>SUMIFS(明细!O:O,明细!E:E,'按村汇总 '!A56,明细!F:F,'按村汇总 '!B56)</f>
        <v>0</v>
      </c>
      <c r="F56" s="17">
        <f>SUMIFS(明细!T:T,明细!E:E,'按村汇总 '!A56,明细!F:F,'按村汇总 '!B56)</f>
        <v>0</v>
      </c>
    </row>
    <row r="57" spans="1:6">
      <c r="A57" s="19" t="s">
        <v>9</v>
      </c>
      <c r="B57" s="17" t="s">
        <v>80</v>
      </c>
      <c r="C57" s="17">
        <f>COUNTIFS(明细!E:E,A57,明细!F:F,B57)</f>
        <v>0</v>
      </c>
      <c r="D57" s="17">
        <f>SUMIFS(明细!I:I,明细!E:E,'按村汇总 '!A57,明细!F:F,'按村汇总 '!B57)</f>
        <v>0</v>
      </c>
      <c r="E57" s="17">
        <f>SUMIFS(明细!O:O,明细!E:E,'按村汇总 '!A57,明细!F:F,'按村汇总 '!B57)</f>
        <v>0</v>
      </c>
      <c r="F57" s="17">
        <f>SUMIFS(明细!T:T,明细!E:E,'按村汇总 '!A57,明细!F:F,'按村汇总 '!B57)</f>
        <v>0</v>
      </c>
    </row>
    <row r="58" spans="1:6">
      <c r="A58" s="19" t="s">
        <v>9</v>
      </c>
      <c r="B58" s="17" t="s">
        <v>81</v>
      </c>
      <c r="C58" s="17">
        <f>COUNTIFS(明细!E:E,A58,明细!F:F,B58)</f>
        <v>0</v>
      </c>
      <c r="D58" s="17">
        <f>SUMIFS(明细!I:I,明细!E:E,'按村汇总 '!A58,明细!F:F,'按村汇总 '!B58)</f>
        <v>0</v>
      </c>
      <c r="E58" s="17">
        <f>SUMIFS(明细!O:O,明细!E:E,'按村汇总 '!A58,明细!F:F,'按村汇总 '!B58)</f>
        <v>0</v>
      </c>
      <c r="F58" s="17">
        <f>SUMIFS(明细!T:T,明细!E:E,'按村汇总 '!A58,明细!F:F,'按村汇总 '!B58)</f>
        <v>0</v>
      </c>
    </row>
    <row r="59" spans="1:6">
      <c r="A59" s="17" t="s">
        <v>10</v>
      </c>
      <c r="B59" s="17" t="s">
        <v>82</v>
      </c>
      <c r="C59" s="17">
        <f>COUNTIFS(明细!E:E,A59,明细!F:F,B59)</f>
        <v>7</v>
      </c>
      <c r="D59" s="17">
        <f>SUMIFS(明细!I:I,明细!E:E,'按村汇总 '!A59,明细!F:F,'按村汇总 '!B59)</f>
        <v>35</v>
      </c>
      <c r="E59" s="17">
        <f>SUMIFS(明细!O:O,明细!E:E,'按村汇总 '!A59,明细!F:F,'按村汇总 '!B59)</f>
        <v>20</v>
      </c>
      <c r="F59" s="17">
        <f>SUMIFS(明细!T:T,明细!E:E,'按村汇总 '!A59,明细!F:F,'按村汇总 '!B59)</f>
        <v>2134.59</v>
      </c>
    </row>
    <row r="60" spans="1:6">
      <c r="A60" s="17" t="s">
        <v>10</v>
      </c>
      <c r="B60" s="17" t="s">
        <v>83</v>
      </c>
      <c r="C60" s="17">
        <f>COUNTIFS(明细!E:E,A60,明细!F:F,B60)</f>
        <v>2</v>
      </c>
      <c r="D60" s="17">
        <f>SUMIFS(明细!I:I,明细!E:E,'按村汇总 '!A60,明细!F:F,'按村汇总 '!B60)</f>
        <v>10</v>
      </c>
      <c r="E60" s="17">
        <f>SUMIFS(明细!O:O,明细!E:E,'按村汇总 '!A60,明细!F:F,'按村汇总 '!B60)</f>
        <v>10</v>
      </c>
      <c r="F60" s="17">
        <f>SUMIFS(明细!T:T,明细!E:E,'按村汇总 '!A60,明细!F:F,'按村汇总 '!B60)</f>
        <v>4082.45</v>
      </c>
    </row>
    <row r="61" spans="1:6">
      <c r="A61" s="17" t="s">
        <v>10</v>
      </c>
      <c r="B61" s="17" t="s">
        <v>84</v>
      </c>
      <c r="C61" s="17">
        <f>COUNTIFS(明细!E:E,A61,明细!F:F,B61)</f>
        <v>0</v>
      </c>
      <c r="D61" s="17">
        <f>SUMIFS(明细!I:I,明细!E:E,'按村汇总 '!A61,明细!F:F,'按村汇总 '!B61)</f>
        <v>0</v>
      </c>
      <c r="E61" s="17">
        <f>SUMIFS(明细!O:O,明细!E:E,'按村汇总 '!A61,明细!F:F,'按村汇总 '!B61)</f>
        <v>0</v>
      </c>
      <c r="F61" s="17">
        <f>SUMIFS(明细!T:T,明细!E:E,'按村汇总 '!A61,明细!F:F,'按村汇总 '!B61)</f>
        <v>0</v>
      </c>
    </row>
    <row r="62" spans="1:6">
      <c r="A62" s="17" t="s">
        <v>10</v>
      </c>
      <c r="B62" s="17" t="s">
        <v>85</v>
      </c>
      <c r="C62" s="17">
        <f>COUNTIFS(明细!E:E,A62,明细!F:F,B62)</f>
        <v>0</v>
      </c>
      <c r="D62" s="17">
        <f>SUMIFS(明细!I:I,明细!E:E,'按村汇总 '!A62,明细!F:F,'按村汇总 '!B62)</f>
        <v>0</v>
      </c>
      <c r="E62" s="17">
        <f>SUMIFS(明细!O:O,明细!E:E,'按村汇总 '!A62,明细!F:F,'按村汇总 '!B62)</f>
        <v>0</v>
      </c>
      <c r="F62" s="17">
        <f>SUMIFS(明细!T:T,明细!E:E,'按村汇总 '!A62,明细!F:F,'按村汇总 '!B62)</f>
        <v>0</v>
      </c>
    </row>
    <row r="63" spans="1:6">
      <c r="A63" s="17" t="s">
        <v>10</v>
      </c>
      <c r="B63" s="17" t="s">
        <v>86</v>
      </c>
      <c r="C63" s="17">
        <f>COUNTIFS(明细!E:E,A63,明细!F:F,B63)</f>
        <v>0</v>
      </c>
      <c r="D63" s="17">
        <f>SUMIFS(明细!I:I,明细!E:E,'按村汇总 '!A63,明细!F:F,'按村汇总 '!B63)</f>
        <v>0</v>
      </c>
      <c r="E63" s="17">
        <f>SUMIFS(明细!O:O,明细!E:E,'按村汇总 '!A63,明细!F:F,'按村汇总 '!B63)</f>
        <v>0</v>
      </c>
      <c r="F63" s="17">
        <f>SUMIFS(明细!T:T,明细!E:E,'按村汇总 '!A63,明细!F:F,'按村汇总 '!B63)</f>
        <v>0</v>
      </c>
    </row>
    <row r="64" spans="1:6">
      <c r="A64" s="17" t="s">
        <v>10</v>
      </c>
      <c r="B64" s="17" t="s">
        <v>87</v>
      </c>
      <c r="C64" s="17">
        <f>COUNTIFS(明细!E:E,A64,明细!F:F,B64)</f>
        <v>6</v>
      </c>
      <c r="D64" s="17">
        <f>SUMIFS(明细!I:I,明细!E:E,'按村汇总 '!A64,明细!F:F,'按村汇总 '!B64)</f>
        <v>30</v>
      </c>
      <c r="E64" s="17">
        <f>SUMIFS(明细!O:O,明细!E:E,'按村汇总 '!A64,明细!F:F,'按村汇总 '!B64)</f>
        <v>18.401506</v>
      </c>
      <c r="F64" s="17">
        <f>SUMIFS(明细!T:T,明细!E:E,'按村汇总 '!A64,明细!F:F,'按村汇总 '!B64)</f>
        <v>1469.29</v>
      </c>
    </row>
    <row r="65" spans="1:6">
      <c r="A65" s="17" t="s">
        <v>10</v>
      </c>
      <c r="B65" s="17" t="s">
        <v>88</v>
      </c>
      <c r="C65" s="17">
        <f>COUNTIFS(明细!E:E,A65,明细!F:F,B65)</f>
        <v>0</v>
      </c>
      <c r="D65" s="17">
        <f>SUMIFS(明细!I:I,明细!E:E,'按村汇总 '!A65,明细!F:F,'按村汇总 '!B65)</f>
        <v>0</v>
      </c>
      <c r="E65" s="17">
        <f>SUMIFS(明细!O:O,明细!E:E,'按村汇总 '!A65,明细!F:F,'按村汇总 '!B65)</f>
        <v>0</v>
      </c>
      <c r="F65" s="17">
        <f>SUMIFS(明细!T:T,明细!E:E,'按村汇总 '!A65,明细!F:F,'按村汇总 '!B65)</f>
        <v>0</v>
      </c>
    </row>
    <row r="66" spans="1:6">
      <c r="A66" s="17" t="s">
        <v>10</v>
      </c>
      <c r="B66" s="17" t="s">
        <v>89</v>
      </c>
      <c r="C66" s="17">
        <f>COUNTIFS(明细!E:E,A66,明细!F:F,B66)</f>
        <v>0</v>
      </c>
      <c r="D66" s="17">
        <f>SUMIFS(明细!I:I,明细!E:E,'按村汇总 '!A66,明细!F:F,'按村汇总 '!B66)</f>
        <v>0</v>
      </c>
      <c r="E66" s="17">
        <f>SUMIFS(明细!O:O,明细!E:E,'按村汇总 '!A66,明细!F:F,'按村汇总 '!B66)</f>
        <v>0</v>
      </c>
      <c r="F66" s="17">
        <f>SUMIFS(明细!T:T,明细!E:E,'按村汇总 '!A66,明细!F:F,'按村汇总 '!B66)</f>
        <v>0</v>
      </c>
    </row>
    <row r="67" spans="1:6">
      <c r="A67" s="17" t="s">
        <v>10</v>
      </c>
      <c r="B67" s="17" t="s">
        <v>90</v>
      </c>
      <c r="C67" s="17">
        <f>COUNTIFS(明细!E:E,A67,明细!F:F,B67)</f>
        <v>3</v>
      </c>
      <c r="D67" s="17">
        <f>SUMIFS(明细!I:I,明细!E:E,'按村汇总 '!A67,明细!F:F,'按村汇总 '!B67)</f>
        <v>14.9</v>
      </c>
      <c r="E67" s="17">
        <f>SUMIFS(明细!O:O,明细!E:E,'按村汇总 '!A67,明细!F:F,'按村汇总 '!B67)</f>
        <v>9.9</v>
      </c>
      <c r="F67" s="17">
        <f>SUMIFS(明细!T:T,明细!E:E,'按村汇总 '!A67,明细!F:F,'按村汇总 '!B67)</f>
        <v>1167.87</v>
      </c>
    </row>
    <row r="68" spans="1:6">
      <c r="A68" s="17" t="s">
        <v>10</v>
      </c>
      <c r="B68" s="17" t="s">
        <v>91</v>
      </c>
      <c r="C68" s="17">
        <f>COUNTIFS(明细!E:E,A68,明细!F:F,B68)</f>
        <v>5</v>
      </c>
      <c r="D68" s="17">
        <f>SUMIFS(明细!I:I,明细!E:E,'按村汇总 '!A68,明细!F:F,'按村汇总 '!B68)</f>
        <v>25</v>
      </c>
      <c r="E68" s="17">
        <f>SUMIFS(明细!O:O,明细!E:E,'按村汇总 '!A68,明细!F:F,'按村汇总 '!B68)</f>
        <v>25</v>
      </c>
      <c r="F68" s="17">
        <f>SUMIFS(明细!T:T,明细!E:E,'按村汇总 '!A68,明细!F:F,'按村汇总 '!B68)</f>
        <v>5537.1</v>
      </c>
    </row>
    <row r="69" spans="1:6">
      <c r="A69" s="17" t="s">
        <v>10</v>
      </c>
      <c r="B69" s="17" t="s">
        <v>92</v>
      </c>
      <c r="C69" s="17">
        <f>COUNTIFS(明细!E:E,A69,明细!F:F,B69)</f>
        <v>3</v>
      </c>
      <c r="D69" s="17">
        <f>SUMIFS(明细!I:I,明细!E:E,'按村汇总 '!A69,明细!F:F,'按村汇总 '!B69)</f>
        <v>15</v>
      </c>
      <c r="E69" s="17">
        <f>SUMIFS(明细!O:O,明细!E:E,'按村汇总 '!A69,明细!F:F,'按村汇总 '!B69)</f>
        <v>10</v>
      </c>
      <c r="F69" s="17">
        <f>SUMIFS(明细!T:T,明细!E:E,'按村汇总 '!A69,明细!F:F,'按村汇总 '!B69)</f>
        <v>969.79</v>
      </c>
    </row>
    <row r="70" spans="1:6">
      <c r="A70" s="17" t="s">
        <v>10</v>
      </c>
      <c r="B70" s="17" t="s">
        <v>93</v>
      </c>
      <c r="C70" s="17">
        <f>COUNTIFS(明细!E:E,A70,明细!F:F,B70)</f>
        <v>0</v>
      </c>
      <c r="D70" s="17">
        <f>SUMIFS(明细!I:I,明细!E:E,'按村汇总 '!A70,明细!F:F,'按村汇总 '!B70)</f>
        <v>0</v>
      </c>
      <c r="E70" s="17">
        <f>SUMIFS(明细!O:O,明细!E:E,'按村汇总 '!A70,明细!F:F,'按村汇总 '!B70)</f>
        <v>0</v>
      </c>
      <c r="F70" s="17">
        <f>SUMIFS(明细!T:T,明细!E:E,'按村汇总 '!A70,明细!F:F,'按村汇总 '!B70)</f>
        <v>0</v>
      </c>
    </row>
    <row r="71" spans="1:6">
      <c r="A71" s="17" t="s">
        <v>11</v>
      </c>
      <c r="B71" s="17" t="s">
        <v>94</v>
      </c>
      <c r="C71" s="17">
        <f>COUNTIFS(明细!E:E,A71,明细!F:F,B71)</f>
        <v>0</v>
      </c>
      <c r="D71" s="17">
        <f>SUMIFS(明细!I:I,明细!E:E,'按村汇总 '!A71,明细!F:F,'按村汇总 '!B71)</f>
        <v>0</v>
      </c>
      <c r="E71" s="17">
        <f>SUMIFS(明细!O:O,明细!E:E,'按村汇总 '!A71,明细!F:F,'按村汇总 '!B71)</f>
        <v>0</v>
      </c>
      <c r="F71" s="17">
        <f>SUMIFS(明细!T:T,明细!E:E,'按村汇总 '!A71,明细!F:F,'按村汇总 '!B71)</f>
        <v>0</v>
      </c>
    </row>
    <row r="72" spans="1:6">
      <c r="A72" s="17" t="s">
        <v>11</v>
      </c>
      <c r="B72" s="17" t="s">
        <v>95</v>
      </c>
      <c r="C72" s="17">
        <f>COUNTIFS(明细!E:E,A72,明细!F:F,B72)</f>
        <v>0</v>
      </c>
      <c r="D72" s="17">
        <f>SUMIFS(明细!I:I,明细!E:E,'按村汇总 '!A72,明细!F:F,'按村汇总 '!B72)</f>
        <v>0</v>
      </c>
      <c r="E72" s="17">
        <f>SUMIFS(明细!O:O,明细!E:E,'按村汇总 '!A72,明细!F:F,'按村汇总 '!B72)</f>
        <v>0</v>
      </c>
      <c r="F72" s="17">
        <f>SUMIFS(明细!T:T,明细!E:E,'按村汇总 '!A72,明细!F:F,'按村汇总 '!B72)</f>
        <v>0</v>
      </c>
    </row>
    <row r="73" spans="1:6">
      <c r="A73" s="17" t="s">
        <v>11</v>
      </c>
      <c r="B73" s="17" t="s">
        <v>96</v>
      </c>
      <c r="C73" s="17">
        <f>COUNTIFS(明细!E:E,A73,明细!F:F,B73)</f>
        <v>0</v>
      </c>
      <c r="D73" s="17">
        <f>SUMIFS(明细!I:I,明细!E:E,'按村汇总 '!A73,明细!F:F,'按村汇总 '!B73)</f>
        <v>0</v>
      </c>
      <c r="E73" s="17">
        <f>SUMIFS(明细!O:O,明细!E:E,'按村汇总 '!A73,明细!F:F,'按村汇总 '!B73)</f>
        <v>0</v>
      </c>
      <c r="F73" s="17">
        <f>SUMIFS(明细!T:T,明细!E:E,'按村汇总 '!A73,明细!F:F,'按村汇总 '!B73)</f>
        <v>0</v>
      </c>
    </row>
    <row r="74" spans="1:6">
      <c r="A74" s="17" t="s">
        <v>11</v>
      </c>
      <c r="B74" s="17" t="s">
        <v>97</v>
      </c>
      <c r="C74" s="17">
        <f>COUNTIFS(明细!E:E,A74,明细!F:F,B74)</f>
        <v>0</v>
      </c>
      <c r="D74" s="17">
        <f>SUMIFS(明细!I:I,明细!E:E,'按村汇总 '!A74,明细!F:F,'按村汇总 '!B74)</f>
        <v>0</v>
      </c>
      <c r="E74" s="17">
        <f>SUMIFS(明细!O:O,明细!E:E,'按村汇总 '!A74,明细!F:F,'按村汇总 '!B74)</f>
        <v>0</v>
      </c>
      <c r="F74" s="17">
        <f>SUMIFS(明细!T:T,明细!E:E,'按村汇总 '!A74,明细!F:F,'按村汇总 '!B74)</f>
        <v>0</v>
      </c>
    </row>
    <row r="75" spans="1:6">
      <c r="A75" s="17" t="s">
        <v>11</v>
      </c>
      <c r="B75" s="17" t="s">
        <v>98</v>
      </c>
      <c r="C75" s="17">
        <f>COUNTIFS(明细!E:E,A75,明细!F:F,B75)</f>
        <v>0</v>
      </c>
      <c r="D75" s="17">
        <f>SUMIFS(明细!I:I,明细!E:E,'按村汇总 '!A75,明细!F:F,'按村汇总 '!B75)</f>
        <v>0</v>
      </c>
      <c r="E75" s="17">
        <f>SUMIFS(明细!O:O,明细!E:E,'按村汇总 '!A75,明细!F:F,'按村汇总 '!B75)</f>
        <v>0</v>
      </c>
      <c r="F75" s="17">
        <f>SUMIFS(明细!T:T,明细!E:E,'按村汇总 '!A75,明细!F:F,'按村汇总 '!B75)</f>
        <v>0</v>
      </c>
    </row>
    <row r="76" spans="1:6">
      <c r="A76" s="17" t="s">
        <v>11</v>
      </c>
      <c r="B76" s="17" t="s">
        <v>99</v>
      </c>
      <c r="C76" s="17">
        <f>COUNTIFS(明细!E:E,A76,明细!F:F,B76)</f>
        <v>0</v>
      </c>
      <c r="D76" s="17">
        <f>SUMIFS(明细!I:I,明细!E:E,'按村汇总 '!A76,明细!F:F,'按村汇总 '!B76)</f>
        <v>0</v>
      </c>
      <c r="E76" s="17">
        <f>SUMIFS(明细!O:O,明细!E:E,'按村汇总 '!A76,明细!F:F,'按村汇总 '!B76)</f>
        <v>0</v>
      </c>
      <c r="F76" s="17">
        <f>SUMIFS(明细!T:T,明细!E:E,'按村汇总 '!A76,明细!F:F,'按村汇总 '!B76)</f>
        <v>0</v>
      </c>
    </row>
    <row r="77" spans="1:6">
      <c r="A77" s="17" t="s">
        <v>11</v>
      </c>
      <c r="B77" s="17" t="s">
        <v>100</v>
      </c>
      <c r="C77" s="17">
        <f>COUNTIFS(明细!E:E,A77,明细!F:F,B77)</f>
        <v>0</v>
      </c>
      <c r="D77" s="17">
        <f>SUMIFS(明细!I:I,明细!E:E,'按村汇总 '!A77,明细!F:F,'按村汇总 '!B77)</f>
        <v>0</v>
      </c>
      <c r="E77" s="17">
        <f>SUMIFS(明细!O:O,明细!E:E,'按村汇总 '!A77,明细!F:F,'按村汇总 '!B77)</f>
        <v>0</v>
      </c>
      <c r="F77" s="17">
        <f>SUMIFS(明细!T:T,明细!E:E,'按村汇总 '!A77,明细!F:F,'按村汇总 '!B77)</f>
        <v>0</v>
      </c>
    </row>
    <row r="78" spans="1:6">
      <c r="A78" s="17" t="s">
        <v>11</v>
      </c>
      <c r="B78" s="17" t="s">
        <v>101</v>
      </c>
      <c r="C78" s="17">
        <f>COUNTIFS(明细!E:E,A78,明细!F:F,B78)</f>
        <v>0</v>
      </c>
      <c r="D78" s="17">
        <f>SUMIFS(明细!I:I,明细!E:E,'按村汇总 '!A78,明细!F:F,'按村汇总 '!B78)</f>
        <v>0</v>
      </c>
      <c r="E78" s="17">
        <f>SUMIFS(明细!O:O,明细!E:E,'按村汇总 '!A78,明细!F:F,'按村汇总 '!B78)</f>
        <v>0</v>
      </c>
      <c r="F78" s="17">
        <f>SUMIFS(明细!T:T,明细!E:E,'按村汇总 '!A78,明细!F:F,'按村汇总 '!B78)</f>
        <v>0</v>
      </c>
    </row>
    <row r="79" spans="1:6">
      <c r="A79" s="17" t="s">
        <v>11</v>
      </c>
      <c r="B79" s="20" t="s">
        <v>102</v>
      </c>
      <c r="C79" s="17">
        <f>COUNTIFS(明细!E:E,A79,明细!F:F,B79)</f>
        <v>0</v>
      </c>
      <c r="D79" s="17">
        <f>SUMIFS(明细!I:I,明细!E:E,'按村汇总 '!A79,明细!F:F,'按村汇总 '!B79)</f>
        <v>0</v>
      </c>
      <c r="E79" s="17">
        <f>SUMIFS(明细!O:O,明细!E:E,'按村汇总 '!A79,明细!F:F,'按村汇总 '!B79)</f>
        <v>0</v>
      </c>
      <c r="F79" s="17">
        <f>SUMIFS(明细!T:T,明细!E:E,'按村汇总 '!A79,明细!F:F,'按村汇总 '!B79)</f>
        <v>0</v>
      </c>
    </row>
    <row r="80" spans="1:6">
      <c r="A80" s="17" t="s">
        <v>11</v>
      </c>
      <c r="B80" s="20" t="s">
        <v>103</v>
      </c>
      <c r="C80" s="17">
        <f>COUNTIFS(明细!E:E,A80,明细!F:F,B80)</f>
        <v>0</v>
      </c>
      <c r="D80" s="17">
        <f>SUMIFS(明细!I:I,明细!E:E,'按村汇总 '!A80,明细!F:F,'按村汇总 '!B80)</f>
        <v>0</v>
      </c>
      <c r="E80" s="17">
        <f>SUMIFS(明细!O:O,明细!E:E,'按村汇总 '!A80,明细!F:F,'按村汇总 '!B80)</f>
        <v>0</v>
      </c>
      <c r="F80" s="17">
        <f>SUMIFS(明细!T:T,明细!E:E,'按村汇总 '!A80,明细!F:F,'按村汇总 '!B80)</f>
        <v>0</v>
      </c>
    </row>
    <row r="81" spans="1:6">
      <c r="A81" s="17" t="s">
        <v>11</v>
      </c>
      <c r="B81" s="20" t="s">
        <v>104</v>
      </c>
      <c r="C81" s="17">
        <f>COUNTIFS(明细!E:E,A81,明细!F:F,B81)</f>
        <v>2</v>
      </c>
      <c r="D81" s="17">
        <f>SUMIFS(明细!I:I,明细!E:E,'按村汇总 '!A81,明细!F:F,'按村汇总 '!B81)</f>
        <v>10</v>
      </c>
      <c r="E81" s="17">
        <f>SUMIFS(明细!O:O,明细!E:E,'按村汇总 '!A81,明细!F:F,'按村汇总 '!B81)</f>
        <v>5</v>
      </c>
      <c r="F81" s="17">
        <f>SUMIFS(明细!T:T,明细!E:E,'按村汇总 '!A81,明细!F:F,'按村汇总 '!B81)</f>
        <v>553.55</v>
      </c>
    </row>
    <row r="82" spans="1:6">
      <c r="A82" s="17" t="s">
        <v>11</v>
      </c>
      <c r="B82" s="20" t="s">
        <v>105</v>
      </c>
      <c r="C82" s="17">
        <f>COUNTIFS(明细!E:E,A82,明细!F:F,B82)</f>
        <v>0</v>
      </c>
      <c r="D82" s="17">
        <f>SUMIFS(明细!I:I,明细!E:E,'按村汇总 '!A82,明细!F:F,'按村汇总 '!B82)</f>
        <v>0</v>
      </c>
      <c r="E82" s="17">
        <f>SUMIFS(明细!O:O,明细!E:E,'按村汇总 '!A82,明细!F:F,'按村汇总 '!B82)</f>
        <v>0</v>
      </c>
      <c r="F82" s="17">
        <f>SUMIFS(明细!T:T,明细!E:E,'按村汇总 '!A82,明细!F:F,'按村汇总 '!B82)</f>
        <v>0</v>
      </c>
    </row>
    <row r="83" spans="1:6">
      <c r="A83" s="17" t="s">
        <v>11</v>
      </c>
      <c r="B83" s="20" t="s">
        <v>106</v>
      </c>
      <c r="C83" s="17">
        <f>COUNTIFS(明细!E:E,A83,明细!F:F,B83)</f>
        <v>0</v>
      </c>
      <c r="D83" s="17">
        <f>SUMIFS(明细!I:I,明细!E:E,'按村汇总 '!A83,明细!F:F,'按村汇总 '!B83)</f>
        <v>0</v>
      </c>
      <c r="E83" s="17">
        <f>SUMIFS(明细!O:O,明细!E:E,'按村汇总 '!A83,明细!F:F,'按村汇总 '!B83)</f>
        <v>0</v>
      </c>
      <c r="F83" s="17">
        <f>SUMIFS(明细!T:T,明细!E:E,'按村汇总 '!A83,明细!F:F,'按村汇总 '!B83)</f>
        <v>0</v>
      </c>
    </row>
    <row r="84" spans="1:6">
      <c r="A84" s="20" t="s">
        <v>13</v>
      </c>
      <c r="B84" s="20" t="s">
        <v>107</v>
      </c>
      <c r="C84" s="17">
        <f>COUNTIFS(明细!E:E,A84,明细!F:F,B84)</f>
        <v>0</v>
      </c>
      <c r="D84" s="17">
        <f>SUMIFS(明细!I:I,明细!E:E,'按村汇总 '!A84,明细!F:F,'按村汇总 '!B84)</f>
        <v>0</v>
      </c>
      <c r="E84" s="17">
        <f>SUMIFS(明细!O:O,明细!E:E,'按村汇总 '!A84,明细!F:F,'按村汇总 '!B84)</f>
        <v>0</v>
      </c>
      <c r="F84" s="17">
        <f>SUMIFS(明细!T:T,明细!E:E,'按村汇总 '!A84,明细!F:F,'按村汇总 '!B84)</f>
        <v>0</v>
      </c>
    </row>
    <row r="85" spans="1:6">
      <c r="A85" s="20" t="s">
        <v>13</v>
      </c>
      <c r="B85" s="20" t="s">
        <v>108</v>
      </c>
      <c r="C85" s="17">
        <f>COUNTIFS(明细!E:E,A85,明细!F:F,B85)</f>
        <v>0</v>
      </c>
      <c r="D85" s="17">
        <f>SUMIFS(明细!I:I,明细!E:E,'按村汇总 '!A85,明细!F:F,'按村汇总 '!B85)</f>
        <v>0</v>
      </c>
      <c r="E85" s="17">
        <f>SUMIFS(明细!O:O,明细!E:E,'按村汇总 '!A85,明细!F:F,'按村汇总 '!B85)</f>
        <v>0</v>
      </c>
      <c r="F85" s="17">
        <f>SUMIFS(明细!T:T,明细!E:E,'按村汇总 '!A85,明细!F:F,'按村汇总 '!B85)</f>
        <v>0</v>
      </c>
    </row>
    <row r="86" spans="1:6">
      <c r="A86" s="20" t="s">
        <v>13</v>
      </c>
      <c r="B86" s="20" t="s">
        <v>109</v>
      </c>
      <c r="C86" s="17">
        <f>COUNTIFS(明细!E:E,A86,明细!F:F,B86)</f>
        <v>1</v>
      </c>
      <c r="D86" s="17">
        <f>SUMIFS(明细!I:I,明细!E:E,'按村汇总 '!A86,明细!F:F,'按村汇总 '!B86)</f>
        <v>3</v>
      </c>
      <c r="E86" s="17">
        <f>SUMIFS(明细!O:O,明细!E:E,'按村汇总 '!A86,明细!F:F,'按村汇总 '!B86)</f>
        <v>3</v>
      </c>
      <c r="F86" s="17">
        <f>SUMIFS(明细!T:T,明细!E:E,'按村汇总 '!A86,明细!F:F,'按村汇总 '!B86)</f>
        <v>337.43</v>
      </c>
    </row>
    <row r="87" spans="1:6">
      <c r="A87" s="20" t="s">
        <v>13</v>
      </c>
      <c r="B87" s="20" t="s">
        <v>110</v>
      </c>
      <c r="C87" s="17">
        <f>COUNTIFS(明细!E:E,A87,明细!F:F,B87)</f>
        <v>0</v>
      </c>
      <c r="D87" s="17">
        <f>SUMIFS(明细!I:I,明细!E:E,'按村汇总 '!A87,明细!F:F,'按村汇总 '!B87)</f>
        <v>0</v>
      </c>
      <c r="E87" s="17">
        <f>SUMIFS(明细!O:O,明细!E:E,'按村汇总 '!A87,明细!F:F,'按村汇总 '!B87)</f>
        <v>0</v>
      </c>
      <c r="F87" s="17">
        <f>SUMIFS(明细!T:T,明细!E:E,'按村汇总 '!A87,明细!F:F,'按村汇总 '!B87)</f>
        <v>0</v>
      </c>
    </row>
    <row r="88" spans="1:6">
      <c r="A88" s="20" t="s">
        <v>13</v>
      </c>
      <c r="B88" s="17" t="s">
        <v>111</v>
      </c>
      <c r="C88" s="17">
        <f>COUNTIFS(明细!E:E,A88,明细!F:F,B88)</f>
        <v>0</v>
      </c>
      <c r="D88" s="17">
        <f>SUMIFS(明细!I:I,明细!E:E,'按村汇总 '!A88,明细!F:F,'按村汇总 '!B88)</f>
        <v>0</v>
      </c>
      <c r="E88" s="17">
        <f>SUMIFS(明细!O:O,明细!E:E,'按村汇总 '!A88,明细!F:F,'按村汇总 '!B88)</f>
        <v>0</v>
      </c>
      <c r="F88" s="17">
        <f>SUMIFS(明细!T:T,明细!E:E,'按村汇总 '!A88,明细!F:F,'按村汇总 '!B88)</f>
        <v>0</v>
      </c>
    </row>
    <row r="89" spans="1:6">
      <c r="A89" s="20" t="s">
        <v>13</v>
      </c>
      <c r="B89" s="17" t="s">
        <v>112</v>
      </c>
      <c r="C89" s="17">
        <f>COUNTIFS(明细!E:E,A89,明细!F:F,B89)</f>
        <v>0</v>
      </c>
      <c r="D89" s="17">
        <f>SUMIFS(明细!I:I,明细!E:E,'按村汇总 '!A89,明细!F:F,'按村汇总 '!B89)</f>
        <v>0</v>
      </c>
      <c r="E89" s="17">
        <f>SUMIFS(明细!O:O,明细!E:E,'按村汇总 '!A89,明细!F:F,'按村汇总 '!B89)</f>
        <v>0</v>
      </c>
      <c r="F89" s="17">
        <f>SUMIFS(明细!T:T,明细!E:E,'按村汇总 '!A89,明细!F:F,'按村汇总 '!B89)</f>
        <v>0</v>
      </c>
    </row>
    <row r="90" spans="1:6">
      <c r="A90" s="20" t="s">
        <v>13</v>
      </c>
      <c r="B90" s="17" t="s">
        <v>113</v>
      </c>
      <c r="C90" s="17">
        <f>COUNTIFS(明细!E:E,A90,明细!F:F,B90)</f>
        <v>0</v>
      </c>
      <c r="D90" s="17">
        <f>SUMIFS(明细!I:I,明细!E:E,'按村汇总 '!A90,明细!F:F,'按村汇总 '!B90)</f>
        <v>0</v>
      </c>
      <c r="E90" s="17">
        <f>SUMIFS(明细!O:O,明细!E:E,'按村汇总 '!A90,明细!F:F,'按村汇总 '!B90)</f>
        <v>0</v>
      </c>
      <c r="F90" s="17">
        <f>SUMIFS(明细!T:T,明细!E:E,'按村汇总 '!A90,明细!F:F,'按村汇总 '!B90)</f>
        <v>0</v>
      </c>
    </row>
    <row r="91" spans="1:6">
      <c r="A91" s="20" t="s">
        <v>13</v>
      </c>
      <c r="B91" s="17" t="s">
        <v>114</v>
      </c>
      <c r="C91" s="17">
        <f>COUNTIFS(明细!E:E,A91,明细!F:F,B91)</f>
        <v>0</v>
      </c>
      <c r="D91" s="17">
        <f>SUMIFS(明细!I:I,明细!E:E,'按村汇总 '!A91,明细!F:F,'按村汇总 '!B91)</f>
        <v>0</v>
      </c>
      <c r="E91" s="17">
        <f>SUMIFS(明细!O:O,明细!E:E,'按村汇总 '!A91,明细!F:F,'按村汇总 '!B91)</f>
        <v>0</v>
      </c>
      <c r="F91" s="17">
        <f>SUMIFS(明细!T:T,明细!E:E,'按村汇总 '!A91,明细!F:F,'按村汇总 '!B91)</f>
        <v>0</v>
      </c>
    </row>
    <row r="92" spans="1:6">
      <c r="A92" s="20" t="s">
        <v>13</v>
      </c>
      <c r="B92" s="17" t="s">
        <v>115</v>
      </c>
      <c r="C92" s="17">
        <f>COUNTIFS(明细!E:E,A92,明细!F:F,B92)</f>
        <v>0</v>
      </c>
      <c r="D92" s="17">
        <f>SUMIFS(明细!I:I,明细!E:E,'按村汇总 '!A92,明细!F:F,'按村汇总 '!B92)</f>
        <v>0</v>
      </c>
      <c r="E92" s="17">
        <f>SUMIFS(明细!O:O,明细!E:E,'按村汇总 '!A92,明细!F:F,'按村汇总 '!B92)</f>
        <v>0</v>
      </c>
      <c r="F92" s="17">
        <f>SUMIFS(明细!T:T,明细!E:E,'按村汇总 '!A92,明细!F:F,'按村汇总 '!B92)</f>
        <v>0</v>
      </c>
    </row>
    <row r="93" spans="1:6">
      <c r="A93" s="20" t="s">
        <v>13</v>
      </c>
      <c r="B93" s="17" t="s">
        <v>116</v>
      </c>
      <c r="C93" s="17">
        <f>COUNTIFS(明细!E:E,A93,明细!F:F,B93)</f>
        <v>0</v>
      </c>
      <c r="D93" s="17">
        <f>SUMIFS(明细!I:I,明细!E:E,'按村汇总 '!A93,明细!F:F,'按村汇总 '!B93)</f>
        <v>0</v>
      </c>
      <c r="E93" s="17">
        <f>SUMIFS(明细!O:O,明细!E:E,'按村汇总 '!A93,明细!F:F,'按村汇总 '!B93)</f>
        <v>0</v>
      </c>
      <c r="F93" s="17">
        <f>SUMIFS(明细!T:T,明细!E:E,'按村汇总 '!A93,明细!F:F,'按村汇总 '!B93)</f>
        <v>0</v>
      </c>
    </row>
    <row r="94" spans="1:6">
      <c r="A94" s="17" t="s">
        <v>14</v>
      </c>
      <c r="B94" s="17" t="s">
        <v>117</v>
      </c>
      <c r="C94" s="17">
        <f>COUNTIFS(明细!E:E,A94,明细!F:F,B94)</f>
        <v>0</v>
      </c>
      <c r="D94" s="17">
        <f>SUMIFS(明细!I:I,明细!E:E,'按村汇总 '!A94,明细!F:F,'按村汇总 '!B94)</f>
        <v>0</v>
      </c>
      <c r="E94" s="17">
        <f>SUMIFS(明细!O:O,明细!E:E,'按村汇总 '!A94,明细!F:F,'按村汇总 '!B94)</f>
        <v>0</v>
      </c>
      <c r="F94" s="17">
        <f>SUMIFS(明细!T:T,明细!E:E,'按村汇总 '!A94,明细!F:F,'按村汇总 '!B94)</f>
        <v>0</v>
      </c>
    </row>
    <row r="95" spans="1:6">
      <c r="A95" s="17" t="s">
        <v>14</v>
      </c>
      <c r="B95" s="17" t="s">
        <v>118</v>
      </c>
      <c r="C95" s="17">
        <f>COUNTIFS(明细!E:E,A95,明细!F:F,B95)</f>
        <v>1</v>
      </c>
      <c r="D95" s="17">
        <f>SUMIFS(明细!I:I,明细!E:E,'按村汇总 '!A95,明细!F:F,'按村汇总 '!B95)</f>
        <v>5</v>
      </c>
      <c r="E95" s="17">
        <f>SUMIFS(明细!O:O,明细!E:E,'按村汇总 '!A95,明细!F:F,'按村汇总 '!B95)</f>
        <v>5</v>
      </c>
      <c r="F95" s="17">
        <f>SUMIFS(明细!T:T,明细!E:E,'按村汇总 '!A95,明细!F:F,'按村汇总 '!B95)</f>
        <v>543.42</v>
      </c>
    </row>
    <row r="96" spans="1:6">
      <c r="A96" s="17" t="s">
        <v>14</v>
      </c>
      <c r="B96" s="17" t="s">
        <v>119</v>
      </c>
      <c r="C96" s="17">
        <f>COUNTIFS(明细!E:E,A96,明细!F:F,B96)</f>
        <v>0</v>
      </c>
      <c r="D96" s="17">
        <f>SUMIFS(明细!I:I,明细!E:E,'按村汇总 '!A96,明细!F:F,'按村汇总 '!B96)</f>
        <v>0</v>
      </c>
      <c r="E96" s="17">
        <f>SUMIFS(明细!O:O,明细!E:E,'按村汇总 '!A96,明细!F:F,'按村汇总 '!B96)</f>
        <v>0</v>
      </c>
      <c r="F96" s="17">
        <f>SUMIFS(明细!T:T,明细!E:E,'按村汇总 '!A96,明细!F:F,'按村汇总 '!B96)</f>
        <v>0</v>
      </c>
    </row>
    <row r="97" spans="1:6">
      <c r="A97" s="17" t="s">
        <v>14</v>
      </c>
      <c r="B97" s="17" t="s">
        <v>120</v>
      </c>
      <c r="C97" s="17">
        <f>COUNTIFS(明细!E:E,A97,明细!F:F,B97)</f>
        <v>2</v>
      </c>
      <c r="D97" s="17">
        <f>SUMIFS(明细!I:I,明细!E:E,'按村汇总 '!A97,明细!F:F,'按村汇总 '!B97)</f>
        <v>9</v>
      </c>
      <c r="E97" s="17">
        <f>SUMIFS(明细!O:O,明细!E:E,'按村汇总 '!A97,明细!F:F,'按村汇总 '!B97)</f>
        <v>4.5</v>
      </c>
      <c r="F97" s="17">
        <f>SUMIFS(明细!T:T,明细!E:E,'按村汇总 '!A97,明细!F:F,'按村汇总 '!B97)</f>
        <v>489</v>
      </c>
    </row>
    <row r="98" spans="1:6">
      <c r="A98" s="17" t="s">
        <v>14</v>
      </c>
      <c r="B98" s="17" t="s">
        <v>121</v>
      </c>
      <c r="C98" s="17">
        <f>COUNTIFS(明细!E:E,A98,明细!F:F,B98)</f>
        <v>0</v>
      </c>
      <c r="D98" s="17">
        <f>SUMIFS(明细!I:I,明细!E:E,'按村汇总 '!A98,明细!F:F,'按村汇总 '!B98)</f>
        <v>0</v>
      </c>
      <c r="E98" s="17">
        <f>SUMIFS(明细!O:O,明细!E:E,'按村汇总 '!A98,明细!F:F,'按村汇总 '!B98)</f>
        <v>0</v>
      </c>
      <c r="F98" s="17">
        <f>SUMIFS(明细!T:T,明细!E:E,'按村汇总 '!A98,明细!F:F,'按村汇总 '!B98)</f>
        <v>0</v>
      </c>
    </row>
    <row r="99" spans="1:6">
      <c r="A99" s="17" t="s">
        <v>14</v>
      </c>
      <c r="B99" s="17" t="s">
        <v>122</v>
      </c>
      <c r="C99" s="17">
        <f>COUNTIFS(明细!E:E,A99,明细!F:F,B99)</f>
        <v>1</v>
      </c>
      <c r="D99" s="17">
        <f>SUMIFS(明细!I:I,明细!E:E,'按村汇总 '!A99,明细!F:F,'按村汇总 '!B99)</f>
        <v>5</v>
      </c>
      <c r="E99" s="17">
        <f>SUMIFS(明细!O:O,明细!E:E,'按村汇总 '!A99,明细!F:F,'按村汇总 '!B99)</f>
        <v>5</v>
      </c>
      <c r="F99" s="17">
        <f>SUMIFS(明细!T:T,明细!E:E,'按村汇总 '!A99,明细!F:F,'按村汇总 '!B99)</f>
        <v>587.71</v>
      </c>
    </row>
    <row r="100" spans="1:6">
      <c r="A100" s="17" t="s">
        <v>14</v>
      </c>
      <c r="B100" s="21" t="s">
        <v>123</v>
      </c>
      <c r="C100" s="17">
        <f>COUNTIFS(明细!E:E,A100,明细!F:F,B100)</f>
        <v>0</v>
      </c>
      <c r="D100" s="17">
        <f>SUMIFS(明细!I:I,明细!E:E,'按村汇总 '!A100,明细!F:F,'按村汇总 '!B100)</f>
        <v>0</v>
      </c>
      <c r="E100" s="17">
        <f>SUMIFS(明细!O:O,明细!E:E,'按村汇总 '!A100,明细!F:F,'按村汇总 '!B100)</f>
        <v>0</v>
      </c>
      <c r="F100" s="17">
        <f>SUMIFS(明细!T:T,明细!E:E,'按村汇总 '!A100,明细!F:F,'按村汇总 '!B100)</f>
        <v>0</v>
      </c>
    </row>
    <row r="101" spans="1:6">
      <c r="A101" s="17" t="s">
        <v>14</v>
      </c>
      <c r="B101" s="21" t="s">
        <v>124</v>
      </c>
      <c r="C101" s="17">
        <f>COUNTIFS(明细!E:E,A101,明细!F:F,B101)</f>
        <v>0</v>
      </c>
      <c r="D101" s="17">
        <f>SUMIFS(明细!I:I,明细!E:E,'按村汇总 '!A101,明细!F:F,'按村汇总 '!B101)</f>
        <v>0</v>
      </c>
      <c r="E101" s="17">
        <f>SUMIFS(明细!O:O,明细!E:E,'按村汇总 '!A101,明细!F:F,'按村汇总 '!B101)</f>
        <v>0</v>
      </c>
      <c r="F101" s="17">
        <f>SUMIFS(明细!T:T,明细!E:E,'按村汇总 '!A101,明细!F:F,'按村汇总 '!B101)</f>
        <v>0</v>
      </c>
    </row>
    <row r="102" spans="1:6">
      <c r="A102" s="17" t="s">
        <v>14</v>
      </c>
      <c r="B102" s="21" t="s">
        <v>125</v>
      </c>
      <c r="C102" s="17">
        <f>COUNTIFS(明细!E:E,A102,明细!F:F,B102)</f>
        <v>0</v>
      </c>
      <c r="D102" s="17">
        <f>SUMIFS(明细!I:I,明细!E:E,'按村汇总 '!A102,明细!F:F,'按村汇总 '!B102)</f>
        <v>0</v>
      </c>
      <c r="E102" s="17">
        <f>SUMIFS(明细!O:O,明细!E:E,'按村汇总 '!A102,明细!F:F,'按村汇总 '!B102)</f>
        <v>0</v>
      </c>
      <c r="F102" s="17">
        <f>SUMIFS(明细!T:T,明细!E:E,'按村汇总 '!A102,明细!F:F,'按村汇总 '!B102)</f>
        <v>0</v>
      </c>
    </row>
    <row r="103" spans="1:6">
      <c r="A103" s="20" t="s">
        <v>15</v>
      </c>
      <c r="B103" s="20" t="s">
        <v>126</v>
      </c>
      <c r="C103" s="17">
        <f>COUNTIFS(明细!E:E,A103,明细!F:F,B103)</f>
        <v>0</v>
      </c>
      <c r="D103" s="17">
        <f>SUMIFS(明细!I:I,明细!E:E,'按村汇总 '!A103,明细!F:F,'按村汇总 '!B103)</f>
        <v>0</v>
      </c>
      <c r="E103" s="17">
        <f>SUMIFS(明细!O:O,明细!E:E,'按村汇总 '!A103,明细!F:F,'按村汇总 '!B103)</f>
        <v>0</v>
      </c>
      <c r="F103" s="17">
        <f>SUMIFS(明细!T:T,明细!E:E,'按村汇总 '!A103,明细!F:F,'按村汇总 '!B103)</f>
        <v>0</v>
      </c>
    </row>
    <row r="104" spans="1:6">
      <c r="A104" s="20" t="s">
        <v>15</v>
      </c>
      <c r="B104" s="20" t="s">
        <v>127</v>
      </c>
      <c r="C104" s="17">
        <f>COUNTIFS(明细!E:E,A104,明细!F:F,B104)</f>
        <v>0</v>
      </c>
      <c r="D104" s="17">
        <f>SUMIFS(明细!I:I,明细!E:E,'按村汇总 '!A104,明细!F:F,'按村汇总 '!B104)</f>
        <v>0</v>
      </c>
      <c r="E104" s="17">
        <f>SUMIFS(明细!O:O,明细!E:E,'按村汇总 '!A104,明细!F:F,'按村汇总 '!B104)</f>
        <v>0</v>
      </c>
      <c r="F104" s="17">
        <f>SUMIFS(明细!T:T,明细!E:E,'按村汇总 '!A104,明细!F:F,'按村汇总 '!B104)</f>
        <v>0</v>
      </c>
    </row>
    <row r="105" spans="1:6">
      <c r="A105" s="20" t="s">
        <v>15</v>
      </c>
      <c r="B105" s="20" t="s">
        <v>128</v>
      </c>
      <c r="C105" s="17">
        <f>COUNTIFS(明细!E:E,A105,明细!F:F,B105)</f>
        <v>1</v>
      </c>
      <c r="D105" s="17">
        <f>SUMIFS(明细!I:I,明细!E:E,'按村汇总 '!A105,明细!F:F,'按村汇总 '!B105)</f>
        <v>5</v>
      </c>
      <c r="E105" s="17">
        <f>SUMIFS(明细!O:O,明细!E:E,'按村汇总 '!A105,明细!F:F,'按村汇总 '!B105)</f>
        <v>0</v>
      </c>
      <c r="F105" s="17">
        <f>SUMIFS(明细!T:T,明细!E:E,'按村汇总 '!A105,明细!F:F,'按村汇总 '!B105)</f>
        <v>142.08</v>
      </c>
    </row>
    <row r="106" spans="1:6">
      <c r="A106" s="20" t="s">
        <v>15</v>
      </c>
      <c r="B106" s="20" t="s">
        <v>119</v>
      </c>
      <c r="C106" s="17">
        <f>COUNTIFS(明细!E:E,A106,明细!F:F,B106)</f>
        <v>0</v>
      </c>
      <c r="D106" s="17">
        <f>SUMIFS(明细!I:I,明细!E:E,'按村汇总 '!A106,明细!F:F,'按村汇总 '!B106)</f>
        <v>0</v>
      </c>
      <c r="E106" s="17">
        <f>SUMIFS(明细!O:O,明细!E:E,'按村汇总 '!A106,明细!F:F,'按村汇总 '!B106)</f>
        <v>0</v>
      </c>
      <c r="F106" s="17">
        <f>SUMIFS(明细!T:T,明细!E:E,'按村汇总 '!A106,明细!F:F,'按村汇总 '!B106)</f>
        <v>0</v>
      </c>
    </row>
    <row r="107" spans="1:6">
      <c r="A107" s="20" t="s">
        <v>15</v>
      </c>
      <c r="B107" s="20" t="s">
        <v>129</v>
      </c>
      <c r="C107" s="17">
        <f>COUNTIFS(明细!E:E,A107,明细!F:F,B107)</f>
        <v>0</v>
      </c>
      <c r="D107" s="17">
        <f>SUMIFS(明细!I:I,明细!E:E,'按村汇总 '!A107,明细!F:F,'按村汇总 '!B107)</f>
        <v>0</v>
      </c>
      <c r="E107" s="17">
        <f>SUMIFS(明细!O:O,明细!E:E,'按村汇总 '!A107,明细!F:F,'按村汇总 '!B107)</f>
        <v>0</v>
      </c>
      <c r="F107" s="17">
        <f>SUMIFS(明细!T:T,明细!E:E,'按村汇总 '!A107,明细!F:F,'按村汇总 '!B107)</f>
        <v>0</v>
      </c>
    </row>
    <row r="108" spans="1:6">
      <c r="A108" s="20" t="s">
        <v>15</v>
      </c>
      <c r="B108" s="20" t="s">
        <v>130</v>
      </c>
      <c r="C108" s="17">
        <f>COUNTIFS(明细!E:E,A108,明细!F:F,B108)</f>
        <v>0</v>
      </c>
      <c r="D108" s="17">
        <f>SUMIFS(明细!I:I,明细!E:E,'按村汇总 '!A108,明细!F:F,'按村汇总 '!B108)</f>
        <v>0</v>
      </c>
      <c r="E108" s="17">
        <f>SUMIFS(明细!O:O,明细!E:E,'按村汇总 '!A108,明细!F:F,'按村汇总 '!B108)</f>
        <v>0</v>
      </c>
      <c r="F108" s="17">
        <f>SUMIFS(明细!T:T,明细!E:E,'按村汇总 '!A108,明细!F:F,'按村汇总 '!B108)</f>
        <v>0</v>
      </c>
    </row>
    <row r="109" spans="1:6">
      <c r="A109" s="20" t="s">
        <v>15</v>
      </c>
      <c r="B109" s="21" t="s">
        <v>81</v>
      </c>
      <c r="C109" s="17">
        <f>COUNTIFS(明细!E:E,A109,明细!F:F,B109)</f>
        <v>1</v>
      </c>
      <c r="D109" s="17">
        <f>SUMIFS(明细!I:I,明细!E:E,'按村汇总 '!A109,明细!F:F,'按村汇总 '!B109)</f>
        <v>5</v>
      </c>
      <c r="E109" s="17">
        <f>SUMIFS(明细!O:O,明细!E:E,'按村汇总 '!A109,明细!F:F,'按村汇总 '!B109)</f>
        <v>5</v>
      </c>
      <c r="F109" s="17">
        <f>SUMIFS(明细!T:T,明细!E:E,'按村汇总 '!A109,明细!F:F,'按村汇总 '!B109)</f>
        <v>204.17</v>
      </c>
    </row>
    <row r="110" spans="1:6">
      <c r="A110" s="21" t="s">
        <v>22</v>
      </c>
      <c r="B110" s="21" t="s">
        <v>131</v>
      </c>
      <c r="C110" s="17">
        <f>COUNTIFS(明细!E:E,A110,明细!F:F,B110)</f>
        <v>2</v>
      </c>
      <c r="D110" s="17">
        <f>SUMIFS(明细!I:I,明细!E:E,'按村汇总 '!A110,明细!F:F,'按村汇总 '!B110)</f>
        <v>10</v>
      </c>
      <c r="E110" s="17">
        <f>SUMIFS(明细!O:O,明细!E:E,'按村汇总 '!A110,明细!F:F,'按村汇总 '!B110)</f>
        <v>10</v>
      </c>
      <c r="F110" s="17">
        <f>SUMIFS(明细!T:T,明细!E:E,'按村汇总 '!A110,明细!F:F,'按村汇总 '!B110)</f>
        <v>665</v>
      </c>
    </row>
    <row r="111" spans="1:6">
      <c r="A111" s="21" t="s">
        <v>22</v>
      </c>
      <c r="B111" s="21" t="s">
        <v>132</v>
      </c>
      <c r="C111" s="17">
        <f>COUNTIFS(明细!E:E,A111,明细!F:F,B111)</f>
        <v>0</v>
      </c>
      <c r="D111" s="17">
        <f>SUMIFS(明细!I:I,明细!E:E,'按村汇总 '!A111,明细!F:F,'按村汇总 '!B111)</f>
        <v>0</v>
      </c>
      <c r="E111" s="17">
        <f>SUMIFS(明细!O:O,明细!E:E,'按村汇总 '!A111,明细!F:F,'按村汇总 '!B111)</f>
        <v>0</v>
      </c>
      <c r="F111" s="17">
        <f>SUMIFS(明细!T:T,明细!E:E,'按村汇总 '!A111,明细!F:F,'按村汇总 '!B111)</f>
        <v>0</v>
      </c>
    </row>
    <row r="112" spans="1:6">
      <c r="A112" s="21" t="s">
        <v>22</v>
      </c>
      <c r="B112" s="21" t="s">
        <v>133</v>
      </c>
      <c r="C112" s="17">
        <f>COUNTIFS(明细!E:E,A112,明细!F:F,B112)</f>
        <v>0</v>
      </c>
      <c r="D112" s="17">
        <f>SUMIFS(明细!I:I,明细!E:E,'按村汇总 '!A112,明细!F:F,'按村汇总 '!B112)</f>
        <v>0</v>
      </c>
      <c r="E112" s="17">
        <f>SUMIFS(明细!O:O,明细!E:E,'按村汇总 '!A112,明细!F:F,'按村汇总 '!B112)</f>
        <v>0</v>
      </c>
      <c r="F112" s="17">
        <f>SUMIFS(明细!T:T,明细!E:E,'按村汇总 '!A112,明细!F:F,'按村汇总 '!B112)</f>
        <v>0</v>
      </c>
    </row>
    <row r="113" spans="1:6">
      <c r="A113" s="21" t="s">
        <v>22</v>
      </c>
      <c r="B113" s="21" t="s">
        <v>134</v>
      </c>
      <c r="C113" s="17">
        <f>COUNTIFS(明细!E:E,A113,明细!F:F,B113)</f>
        <v>0</v>
      </c>
      <c r="D113" s="17">
        <f>SUMIFS(明细!I:I,明细!E:E,'按村汇总 '!A113,明细!F:F,'按村汇总 '!B113)</f>
        <v>0</v>
      </c>
      <c r="E113" s="17">
        <f>SUMIFS(明细!O:O,明细!E:E,'按村汇总 '!A113,明细!F:F,'按村汇总 '!B113)</f>
        <v>0</v>
      </c>
      <c r="F113" s="17">
        <f>SUMIFS(明细!T:T,明细!E:E,'按村汇总 '!A113,明细!F:F,'按村汇总 '!B113)</f>
        <v>0</v>
      </c>
    </row>
    <row r="114" spans="1:6">
      <c r="A114" s="21" t="s">
        <v>16</v>
      </c>
      <c r="B114" s="21" t="s">
        <v>135</v>
      </c>
      <c r="C114" s="17">
        <f>COUNTIFS(明细!E:E,A114,明细!F:F,B114)</f>
        <v>0</v>
      </c>
      <c r="D114" s="17">
        <f>SUMIFS(明细!I:I,明细!E:E,'按村汇总 '!A114,明细!F:F,'按村汇总 '!B114)</f>
        <v>0</v>
      </c>
      <c r="E114" s="17">
        <f>SUMIFS(明细!O:O,明细!E:E,'按村汇总 '!A114,明细!F:F,'按村汇总 '!B114)</f>
        <v>0</v>
      </c>
      <c r="F114" s="17">
        <f>SUMIFS(明细!T:T,明细!E:E,'按村汇总 '!A114,明细!F:F,'按村汇总 '!B114)</f>
        <v>0</v>
      </c>
    </row>
    <row r="115" spans="1:6">
      <c r="A115" s="21" t="s">
        <v>16</v>
      </c>
      <c r="B115" s="17" t="s">
        <v>136</v>
      </c>
      <c r="C115" s="17">
        <f>COUNTIFS(明细!E:E,A115,明细!F:F,B115)</f>
        <v>0</v>
      </c>
      <c r="D115" s="17">
        <f>SUMIFS(明细!I:I,明细!E:E,'按村汇总 '!A115,明细!F:F,'按村汇总 '!B115)</f>
        <v>0</v>
      </c>
      <c r="E115" s="17">
        <f>SUMIFS(明细!O:O,明细!E:E,'按村汇总 '!A115,明细!F:F,'按村汇总 '!B115)</f>
        <v>0</v>
      </c>
      <c r="F115" s="17">
        <f>SUMIFS(明细!T:T,明细!E:E,'按村汇总 '!A115,明细!F:F,'按村汇总 '!B115)</f>
        <v>0</v>
      </c>
    </row>
    <row r="116" spans="1:6">
      <c r="A116" s="21" t="s">
        <v>16</v>
      </c>
      <c r="B116" s="17" t="s">
        <v>131</v>
      </c>
      <c r="C116" s="17">
        <f>COUNTIFS(明细!E:E,A116,明细!F:F,B116)</f>
        <v>0</v>
      </c>
      <c r="D116" s="17">
        <f>SUMIFS(明细!I:I,明细!E:E,'按村汇总 '!A116,明细!F:F,'按村汇总 '!B116)</f>
        <v>0</v>
      </c>
      <c r="E116" s="17">
        <f>SUMIFS(明细!O:O,明细!E:E,'按村汇总 '!A116,明细!F:F,'按村汇总 '!B116)</f>
        <v>0</v>
      </c>
      <c r="F116" s="17">
        <f>SUMIFS(明细!T:T,明细!E:E,'按村汇总 '!A116,明细!F:F,'按村汇总 '!B116)</f>
        <v>0</v>
      </c>
    </row>
    <row r="117" spans="1:6">
      <c r="A117" s="21" t="s">
        <v>16</v>
      </c>
      <c r="B117" s="21" t="s">
        <v>137</v>
      </c>
      <c r="C117" s="17">
        <f>COUNTIFS(明细!E:E,A117,明细!F:F,B117)</f>
        <v>2</v>
      </c>
      <c r="D117" s="17">
        <f>SUMIFS(明细!I:I,明细!E:E,'按村汇总 '!A117,明细!F:F,'按村汇总 '!B117)</f>
        <v>10</v>
      </c>
      <c r="E117" s="17">
        <f>SUMIFS(明细!O:O,明细!E:E,'按村汇总 '!A117,明细!F:F,'按村汇总 '!B117)</f>
        <v>10</v>
      </c>
      <c r="F117" s="17">
        <f>SUMIFS(明细!T:T,明细!E:E,'按村汇总 '!A117,明细!F:F,'按村汇总 '!B117)</f>
        <v>700</v>
      </c>
    </row>
    <row r="118" spans="1:6">
      <c r="A118" s="21" t="s">
        <v>16</v>
      </c>
      <c r="B118" s="21" t="s">
        <v>138</v>
      </c>
      <c r="C118" s="17">
        <f>COUNTIFS(明细!E:E,A118,明细!F:F,B118)</f>
        <v>0</v>
      </c>
      <c r="D118" s="17">
        <f>SUMIFS(明细!I:I,明细!E:E,'按村汇总 '!A118,明细!F:F,'按村汇总 '!B118)</f>
        <v>0</v>
      </c>
      <c r="E118" s="17">
        <f>SUMIFS(明细!O:O,明细!E:E,'按村汇总 '!A118,明细!F:F,'按村汇总 '!B118)</f>
        <v>0</v>
      </c>
      <c r="F118" s="17">
        <f>SUMIFS(明细!T:T,明细!E:E,'按村汇总 '!A118,明细!F:F,'按村汇总 '!B118)</f>
        <v>0</v>
      </c>
    </row>
    <row r="119" spans="1:6">
      <c r="A119" s="21" t="s">
        <v>16</v>
      </c>
      <c r="B119" s="21" t="s">
        <v>139</v>
      </c>
      <c r="C119" s="17">
        <f>COUNTIFS(明细!E:E,A119,明细!F:F,B119)</f>
        <v>0</v>
      </c>
      <c r="D119" s="17">
        <f>SUMIFS(明细!I:I,明细!E:E,'按村汇总 '!A119,明细!F:F,'按村汇总 '!B119)</f>
        <v>0</v>
      </c>
      <c r="E119" s="17">
        <f>SUMIFS(明细!O:O,明细!E:E,'按村汇总 '!A119,明细!F:F,'按村汇总 '!B119)</f>
        <v>0</v>
      </c>
      <c r="F119" s="17">
        <f>SUMIFS(明细!T:T,明细!E:E,'按村汇总 '!A119,明细!F:F,'按村汇总 '!B119)</f>
        <v>0</v>
      </c>
    </row>
    <row r="120" spans="1:6">
      <c r="A120" s="21" t="s">
        <v>16</v>
      </c>
      <c r="B120" s="21" t="s">
        <v>140</v>
      </c>
      <c r="C120" s="17">
        <f>COUNTIFS(明细!E:E,A120,明细!F:F,B120)</f>
        <v>0</v>
      </c>
      <c r="D120" s="17">
        <f>SUMIFS(明细!I:I,明细!E:E,'按村汇总 '!A120,明细!F:F,'按村汇总 '!B120)</f>
        <v>0</v>
      </c>
      <c r="E120" s="17">
        <f>SUMIFS(明细!O:O,明细!E:E,'按村汇总 '!A120,明细!F:F,'按村汇总 '!B120)</f>
        <v>0</v>
      </c>
      <c r="F120" s="17">
        <f>SUMIFS(明细!T:T,明细!E:E,'按村汇总 '!A120,明细!F:F,'按村汇总 '!B120)</f>
        <v>0</v>
      </c>
    </row>
    <row r="121" spans="1:6">
      <c r="A121" s="21" t="s">
        <v>16</v>
      </c>
      <c r="B121" s="21" t="s">
        <v>141</v>
      </c>
      <c r="C121" s="17">
        <f>COUNTIFS(明细!E:E,A121,明细!F:F,B121)</f>
        <v>1</v>
      </c>
      <c r="D121" s="17">
        <f>SUMIFS(明细!I:I,明细!E:E,'按村汇总 '!A121,明细!F:F,'按村汇总 '!B121)</f>
        <v>5</v>
      </c>
      <c r="E121" s="17">
        <f>SUMIFS(明细!O:O,明细!E:E,'按村汇总 '!A121,明细!F:F,'按村汇总 '!B121)</f>
        <v>5</v>
      </c>
      <c r="F121" s="17">
        <f>SUMIFS(明细!T:T,明细!E:E,'按村汇总 '!A121,明细!F:F,'按村汇总 '!B121)</f>
        <v>606.67</v>
      </c>
    </row>
    <row r="122" spans="1:6">
      <c r="A122" s="21" t="s">
        <v>16</v>
      </c>
      <c r="B122" s="21" t="s">
        <v>142</v>
      </c>
      <c r="C122" s="17">
        <f>COUNTIFS(明细!E:E,A122,明细!F:F,B122)</f>
        <v>3</v>
      </c>
      <c r="D122" s="17">
        <f>SUMIFS(明细!I:I,明细!E:E,'按村汇总 '!A122,明细!F:F,'按村汇总 '!B122)</f>
        <v>12.6</v>
      </c>
      <c r="E122" s="17">
        <f>SUMIFS(明细!O:O,明细!E:E,'按村汇总 '!A122,明细!F:F,'按村汇总 '!B122)</f>
        <v>7.6</v>
      </c>
      <c r="F122" s="17">
        <f>SUMIFS(明细!T:T,明细!E:E,'按村汇总 '!A122,明细!F:F,'按村汇总 '!B122)</f>
        <v>677.82</v>
      </c>
    </row>
    <row r="123" spans="1:6">
      <c r="A123" s="21" t="s">
        <v>16</v>
      </c>
      <c r="B123" s="21" t="s">
        <v>143</v>
      </c>
      <c r="C123" s="17">
        <f>COUNTIFS(明细!E:E,A123,明细!F:F,B123)</f>
        <v>0</v>
      </c>
      <c r="D123" s="17">
        <f>SUMIFS(明细!I:I,明细!E:E,'按村汇总 '!A123,明细!F:F,'按村汇总 '!B123)</f>
        <v>0</v>
      </c>
      <c r="E123" s="17">
        <f>SUMIFS(明细!O:O,明细!E:E,'按村汇总 '!A123,明细!F:F,'按村汇总 '!B123)</f>
        <v>0</v>
      </c>
      <c r="F123" s="17">
        <f>SUMIFS(明细!T:T,明细!E:E,'按村汇总 '!A123,明细!F:F,'按村汇总 '!B123)</f>
        <v>0</v>
      </c>
    </row>
    <row r="124" spans="1:6">
      <c r="A124" s="21" t="s">
        <v>16</v>
      </c>
      <c r="B124" s="21" t="s">
        <v>144</v>
      </c>
      <c r="C124" s="17">
        <f>COUNTIFS(明细!E:E,A124,明细!F:F,B124)</f>
        <v>1</v>
      </c>
      <c r="D124" s="17">
        <f>SUMIFS(明细!I:I,明细!E:E,'按村汇总 '!A124,明细!F:F,'按村汇总 '!B124)</f>
        <v>5</v>
      </c>
      <c r="E124" s="17">
        <f>SUMIFS(明细!O:O,明细!E:E,'按村汇总 '!A124,明细!F:F,'按村汇总 '!B124)</f>
        <v>5</v>
      </c>
      <c r="F124" s="17">
        <f>SUMIFS(明细!T:T,明细!E:E,'按村汇总 '!A124,明细!F:F,'按村汇总 '!B124)</f>
        <v>332.5</v>
      </c>
    </row>
    <row r="125" spans="1:6">
      <c r="A125" s="21" t="s">
        <v>16</v>
      </c>
      <c r="B125" s="21" t="s">
        <v>145</v>
      </c>
      <c r="C125" s="17">
        <f>COUNTIFS(明细!E:E,A125,明细!F:F,B125)</f>
        <v>0</v>
      </c>
      <c r="D125" s="17">
        <f>SUMIFS(明细!I:I,明细!E:E,'按村汇总 '!A125,明细!F:F,'按村汇总 '!B125)</f>
        <v>0</v>
      </c>
      <c r="E125" s="17">
        <f>SUMIFS(明细!O:O,明细!E:E,'按村汇总 '!A125,明细!F:F,'按村汇总 '!B125)</f>
        <v>0</v>
      </c>
      <c r="F125" s="17">
        <f>SUMIFS(明细!T:T,明细!E:E,'按村汇总 '!A125,明细!F:F,'按村汇总 '!B125)</f>
        <v>0</v>
      </c>
    </row>
    <row r="126" spans="1:6">
      <c r="A126" s="21" t="s">
        <v>16</v>
      </c>
      <c r="B126" s="21" t="s">
        <v>146</v>
      </c>
      <c r="C126" s="17">
        <f>COUNTIFS(明细!E:E,A126,明细!F:F,B126)</f>
        <v>0</v>
      </c>
      <c r="D126" s="17">
        <f>SUMIFS(明细!I:I,明细!E:E,'按村汇总 '!A126,明细!F:F,'按村汇总 '!B126)</f>
        <v>0</v>
      </c>
      <c r="E126" s="17">
        <f>SUMIFS(明细!O:O,明细!E:E,'按村汇总 '!A126,明细!F:F,'按村汇总 '!B126)</f>
        <v>0</v>
      </c>
      <c r="F126" s="17">
        <f>SUMIFS(明细!T:T,明细!E:E,'按村汇总 '!A126,明细!F:F,'按村汇总 '!B126)</f>
        <v>0</v>
      </c>
    </row>
    <row r="127" spans="1:6">
      <c r="A127" s="21" t="s">
        <v>16</v>
      </c>
      <c r="B127" s="21" t="s">
        <v>147</v>
      </c>
      <c r="C127" s="17">
        <f>COUNTIFS(明细!E:E,A127,明细!F:F,B127)</f>
        <v>0</v>
      </c>
      <c r="D127" s="17">
        <f>SUMIFS(明细!I:I,明细!E:E,'按村汇总 '!A127,明细!F:F,'按村汇总 '!B127)</f>
        <v>0</v>
      </c>
      <c r="E127" s="17">
        <f>SUMIFS(明细!O:O,明细!E:E,'按村汇总 '!A127,明细!F:F,'按村汇总 '!B127)</f>
        <v>0</v>
      </c>
      <c r="F127" s="17">
        <f>SUMIFS(明细!T:T,明细!E:E,'按村汇总 '!A127,明细!F:F,'按村汇总 '!B127)</f>
        <v>0</v>
      </c>
    </row>
    <row r="128" spans="1:6">
      <c r="A128" s="21" t="s">
        <v>16</v>
      </c>
      <c r="B128" s="21" t="s">
        <v>104</v>
      </c>
      <c r="C128" s="17">
        <f>COUNTIFS(明细!E:E,A128,明细!F:F,B128)</f>
        <v>0</v>
      </c>
      <c r="D128" s="17">
        <f>SUMIFS(明细!I:I,明细!E:E,'按村汇总 '!A128,明细!F:F,'按村汇总 '!B128)</f>
        <v>0</v>
      </c>
      <c r="E128" s="17">
        <f>SUMIFS(明细!O:O,明细!E:E,'按村汇总 '!A128,明细!F:F,'按村汇总 '!B128)</f>
        <v>0</v>
      </c>
      <c r="F128" s="17">
        <f>SUMIFS(明细!T:T,明细!E:E,'按村汇总 '!A128,明细!F:F,'按村汇总 '!B128)</f>
        <v>0</v>
      </c>
    </row>
    <row r="129" spans="1:6">
      <c r="A129" s="21" t="s">
        <v>16</v>
      </c>
      <c r="B129" s="21" t="s">
        <v>148</v>
      </c>
      <c r="C129" s="17">
        <f>COUNTIFS(明细!E:E,A129,明细!F:F,B129)</f>
        <v>0</v>
      </c>
      <c r="D129" s="17">
        <f>SUMIFS(明细!I:I,明细!E:E,'按村汇总 '!A129,明细!F:F,'按村汇总 '!B129)</f>
        <v>0</v>
      </c>
      <c r="E129" s="17">
        <f>SUMIFS(明细!O:O,明细!E:E,'按村汇总 '!A129,明细!F:F,'按村汇总 '!B129)</f>
        <v>0</v>
      </c>
      <c r="F129" s="17">
        <f>SUMIFS(明细!T:T,明细!E:E,'按村汇总 '!A129,明细!F:F,'按村汇总 '!B129)</f>
        <v>0</v>
      </c>
    </row>
    <row r="130" spans="1:6">
      <c r="A130" s="21" t="s">
        <v>17</v>
      </c>
      <c r="B130" s="21" t="s">
        <v>149</v>
      </c>
      <c r="C130" s="17">
        <f>COUNTIFS(明细!E:E,A130,明细!F:F,B130)</f>
        <v>0</v>
      </c>
      <c r="D130" s="17">
        <f>SUMIFS(明细!I:I,明细!E:E,'按村汇总 '!A130,明细!F:F,'按村汇总 '!B130)</f>
        <v>0</v>
      </c>
      <c r="E130" s="17">
        <f>SUMIFS(明细!O:O,明细!E:E,'按村汇总 '!A130,明细!F:F,'按村汇总 '!B130)</f>
        <v>0</v>
      </c>
      <c r="F130" s="17">
        <f>SUMIFS(明细!T:T,明细!E:E,'按村汇总 '!A130,明细!F:F,'按村汇总 '!B130)</f>
        <v>0</v>
      </c>
    </row>
    <row r="131" spans="1:6">
      <c r="A131" s="21" t="s">
        <v>17</v>
      </c>
      <c r="B131" s="21" t="s">
        <v>150</v>
      </c>
      <c r="C131" s="17">
        <f>COUNTIFS(明细!E:E,A131,明细!F:F,B131)</f>
        <v>0</v>
      </c>
      <c r="D131" s="17">
        <f>SUMIFS(明细!I:I,明细!E:E,'按村汇总 '!A131,明细!F:F,'按村汇总 '!B131)</f>
        <v>0</v>
      </c>
      <c r="E131" s="17">
        <f>SUMIFS(明细!O:O,明细!E:E,'按村汇总 '!A131,明细!F:F,'按村汇总 '!B131)</f>
        <v>0</v>
      </c>
      <c r="F131" s="17">
        <f>SUMIFS(明细!T:T,明细!E:E,'按村汇总 '!A131,明细!F:F,'按村汇总 '!B131)</f>
        <v>0</v>
      </c>
    </row>
    <row r="132" spans="1:6">
      <c r="A132" s="21" t="s">
        <v>17</v>
      </c>
      <c r="B132" s="21" t="s">
        <v>151</v>
      </c>
      <c r="C132" s="17">
        <f>COUNTIFS(明细!E:E,A132,明细!F:F,B132)</f>
        <v>0</v>
      </c>
      <c r="D132" s="17">
        <f>SUMIFS(明细!I:I,明细!E:E,'按村汇总 '!A132,明细!F:F,'按村汇总 '!B132)</f>
        <v>0</v>
      </c>
      <c r="E132" s="17">
        <f>SUMIFS(明细!O:O,明细!E:E,'按村汇总 '!A132,明细!F:F,'按村汇总 '!B132)</f>
        <v>0</v>
      </c>
      <c r="F132" s="17">
        <f>SUMIFS(明细!T:T,明细!E:E,'按村汇总 '!A132,明细!F:F,'按村汇总 '!B132)</f>
        <v>0</v>
      </c>
    </row>
    <row r="133" spans="1:6">
      <c r="A133" s="21" t="s">
        <v>17</v>
      </c>
      <c r="B133" s="21" t="s">
        <v>76</v>
      </c>
      <c r="C133" s="17">
        <f>COUNTIFS(明细!E:E,A133,明细!F:F,B133)</f>
        <v>0</v>
      </c>
      <c r="D133" s="17">
        <f>SUMIFS(明细!I:I,明细!E:E,'按村汇总 '!A133,明细!F:F,'按村汇总 '!B133)</f>
        <v>0</v>
      </c>
      <c r="E133" s="17">
        <f>SUMIFS(明细!O:O,明细!E:E,'按村汇总 '!A133,明细!F:F,'按村汇总 '!B133)</f>
        <v>0</v>
      </c>
      <c r="F133" s="17">
        <f>SUMIFS(明细!T:T,明细!E:E,'按村汇总 '!A133,明细!F:F,'按村汇总 '!B133)</f>
        <v>0</v>
      </c>
    </row>
    <row r="134" spans="1:6">
      <c r="A134" s="21" t="s">
        <v>17</v>
      </c>
      <c r="B134" s="21" t="s">
        <v>152</v>
      </c>
      <c r="C134" s="17">
        <f>COUNTIFS(明细!E:E,A134,明细!F:F,B134)</f>
        <v>0</v>
      </c>
      <c r="D134" s="17">
        <f>SUMIFS(明细!I:I,明细!E:E,'按村汇总 '!A134,明细!F:F,'按村汇总 '!B134)</f>
        <v>0</v>
      </c>
      <c r="E134" s="17">
        <f>SUMIFS(明细!O:O,明细!E:E,'按村汇总 '!A134,明细!F:F,'按村汇总 '!B134)</f>
        <v>0</v>
      </c>
      <c r="F134" s="17">
        <f>SUMIFS(明细!T:T,明细!E:E,'按村汇总 '!A134,明细!F:F,'按村汇总 '!B134)</f>
        <v>0</v>
      </c>
    </row>
    <row r="135" spans="1:6">
      <c r="A135" s="21" t="s">
        <v>17</v>
      </c>
      <c r="B135" s="21" t="s">
        <v>153</v>
      </c>
      <c r="C135" s="17">
        <f>COUNTIFS(明细!E:E,A135,明细!F:F,B135)</f>
        <v>0</v>
      </c>
      <c r="D135" s="17">
        <f>SUMIFS(明细!I:I,明细!E:E,'按村汇总 '!A135,明细!F:F,'按村汇总 '!B135)</f>
        <v>0</v>
      </c>
      <c r="E135" s="17">
        <f>SUMIFS(明细!O:O,明细!E:E,'按村汇总 '!A135,明细!F:F,'按村汇总 '!B135)</f>
        <v>0</v>
      </c>
      <c r="F135" s="17">
        <f>SUMIFS(明细!T:T,明细!E:E,'按村汇总 '!A135,明细!F:F,'按村汇总 '!B135)</f>
        <v>0</v>
      </c>
    </row>
    <row r="136" spans="1:6">
      <c r="A136" s="21" t="s">
        <v>17</v>
      </c>
      <c r="B136" s="21" t="s">
        <v>154</v>
      </c>
      <c r="C136" s="17">
        <f>COUNTIFS(明细!E:E,A136,明细!F:F,B136)</f>
        <v>0</v>
      </c>
      <c r="D136" s="17">
        <f>SUMIFS(明细!I:I,明细!E:E,'按村汇总 '!A136,明细!F:F,'按村汇总 '!B136)</f>
        <v>0</v>
      </c>
      <c r="E136" s="17">
        <f>SUMIFS(明细!O:O,明细!E:E,'按村汇总 '!A136,明细!F:F,'按村汇总 '!B136)</f>
        <v>0</v>
      </c>
      <c r="F136" s="17">
        <f>SUMIFS(明细!T:T,明细!E:E,'按村汇总 '!A136,明细!F:F,'按村汇总 '!B136)</f>
        <v>0</v>
      </c>
    </row>
    <row r="137" spans="1:6">
      <c r="A137" s="21" t="s">
        <v>17</v>
      </c>
      <c r="B137" s="21" t="s">
        <v>155</v>
      </c>
      <c r="C137" s="17">
        <f>COUNTIFS(明细!E:E,A137,明细!F:F,B137)</f>
        <v>0</v>
      </c>
      <c r="D137" s="17">
        <f>SUMIFS(明细!I:I,明细!E:E,'按村汇总 '!A137,明细!F:F,'按村汇总 '!B137)</f>
        <v>0</v>
      </c>
      <c r="E137" s="17">
        <f>SUMIFS(明细!O:O,明细!E:E,'按村汇总 '!A137,明细!F:F,'按村汇总 '!B137)</f>
        <v>0</v>
      </c>
      <c r="F137" s="17">
        <f>SUMIFS(明细!T:T,明细!E:E,'按村汇总 '!A137,明细!F:F,'按村汇总 '!B137)</f>
        <v>0</v>
      </c>
    </row>
    <row r="138" spans="1:6">
      <c r="A138" s="21" t="s">
        <v>17</v>
      </c>
      <c r="B138" s="21" t="s">
        <v>104</v>
      </c>
      <c r="C138" s="17">
        <f>COUNTIFS(明细!E:E,A138,明细!F:F,B138)</f>
        <v>2</v>
      </c>
      <c r="D138" s="17">
        <f>SUMIFS(明细!I:I,明细!E:E,'按村汇总 '!A138,明细!F:F,'按村汇总 '!B138)</f>
        <v>10</v>
      </c>
      <c r="E138" s="17">
        <f>SUMIFS(明细!O:O,明细!E:E,'按村汇总 '!A138,明细!F:F,'按村汇总 '!B138)</f>
        <v>5</v>
      </c>
      <c r="F138" s="17">
        <f>SUMIFS(明细!T:T,明细!E:E,'按村汇总 '!A138,明细!F:F,'按村汇总 '!B138)</f>
        <v>548.96</v>
      </c>
    </row>
    <row r="139" spans="1:6">
      <c r="A139" s="21" t="s">
        <v>18</v>
      </c>
      <c r="B139" s="21" t="s">
        <v>156</v>
      </c>
      <c r="C139" s="17">
        <f>COUNTIFS(明细!E:E,A139,明细!F:F,B139)</f>
        <v>0</v>
      </c>
      <c r="D139" s="17">
        <f>SUMIFS(明细!I:I,明细!E:E,'按村汇总 '!A139,明细!F:F,'按村汇总 '!B139)</f>
        <v>0</v>
      </c>
      <c r="E139" s="17">
        <f>SUMIFS(明细!O:O,明细!E:E,'按村汇总 '!A139,明细!F:F,'按村汇总 '!B139)</f>
        <v>0</v>
      </c>
      <c r="F139" s="17">
        <f>SUMIFS(明细!T:T,明细!E:E,'按村汇总 '!A139,明细!F:F,'按村汇总 '!B139)</f>
        <v>0</v>
      </c>
    </row>
    <row r="140" spans="1:6">
      <c r="A140" s="21" t="s">
        <v>18</v>
      </c>
      <c r="B140" s="21" t="s">
        <v>157</v>
      </c>
      <c r="C140" s="17">
        <f>COUNTIFS(明细!E:E,A140,明细!F:F,B140)</f>
        <v>0</v>
      </c>
      <c r="D140" s="17">
        <f>SUMIFS(明细!I:I,明细!E:E,'按村汇总 '!A140,明细!F:F,'按村汇总 '!B140)</f>
        <v>0</v>
      </c>
      <c r="E140" s="17">
        <f>SUMIFS(明细!O:O,明细!E:E,'按村汇总 '!A140,明细!F:F,'按村汇总 '!B140)</f>
        <v>0</v>
      </c>
      <c r="F140" s="17">
        <f>SUMIFS(明细!T:T,明细!E:E,'按村汇总 '!A140,明细!F:F,'按村汇总 '!B140)</f>
        <v>0</v>
      </c>
    </row>
    <row r="141" spans="1:6">
      <c r="A141" s="21" t="s">
        <v>18</v>
      </c>
      <c r="B141" s="21" t="s">
        <v>158</v>
      </c>
      <c r="C141" s="17">
        <f>COUNTIFS(明细!E:E,A141,明细!F:F,B141)</f>
        <v>2</v>
      </c>
      <c r="D141" s="17">
        <f>SUMIFS(明细!I:I,明细!E:E,'按村汇总 '!A141,明细!F:F,'按村汇总 '!B141)</f>
        <v>10</v>
      </c>
      <c r="E141" s="17">
        <f>SUMIFS(明细!O:O,明细!E:E,'按村汇总 '!A141,明细!F:F,'按村汇总 '!B141)</f>
        <v>5</v>
      </c>
      <c r="F141" s="17">
        <f>SUMIFS(明细!T:T,明细!E:E,'按村汇总 '!A141,明细!F:F,'按村汇总 '!B141)</f>
        <v>2211.2</v>
      </c>
    </row>
    <row r="142" spans="1:6">
      <c r="A142" s="21" t="s">
        <v>18</v>
      </c>
      <c r="B142" s="21" t="s">
        <v>159</v>
      </c>
      <c r="C142" s="17">
        <f>COUNTIFS(明细!E:E,A142,明细!F:F,B142)</f>
        <v>1</v>
      </c>
      <c r="D142" s="17">
        <f>SUMIFS(明细!I:I,明细!E:E,'按村汇总 '!A142,明细!F:F,'按村汇总 '!B142)</f>
        <v>5</v>
      </c>
      <c r="E142" s="17">
        <f>SUMIFS(明细!O:O,明细!E:E,'按村汇总 '!A142,明细!F:F,'按村汇总 '!B142)</f>
        <v>5</v>
      </c>
      <c r="F142" s="17">
        <f>SUMIFS(明细!T:T,明细!E:E,'按村汇总 '!A142,明细!F:F,'按村汇总 '!B142)</f>
        <v>495.83</v>
      </c>
    </row>
    <row r="143" spans="1:6">
      <c r="A143" s="21" t="s">
        <v>18</v>
      </c>
      <c r="B143" s="21" t="s">
        <v>160</v>
      </c>
      <c r="C143" s="17">
        <f>COUNTIFS(明细!E:E,A143,明细!F:F,B143)</f>
        <v>0</v>
      </c>
      <c r="D143" s="17">
        <f>SUMIFS(明细!I:I,明细!E:E,'按村汇总 '!A143,明细!F:F,'按村汇总 '!B143)</f>
        <v>0</v>
      </c>
      <c r="E143" s="17">
        <f>SUMIFS(明细!O:O,明细!E:E,'按村汇总 '!A143,明细!F:F,'按村汇总 '!B143)</f>
        <v>0</v>
      </c>
      <c r="F143" s="17">
        <f>SUMIFS(明细!T:T,明细!E:E,'按村汇总 '!A143,明细!F:F,'按村汇总 '!B143)</f>
        <v>0</v>
      </c>
    </row>
    <row r="144" spans="1:6">
      <c r="A144" s="21" t="s">
        <v>18</v>
      </c>
      <c r="B144" s="21" t="s">
        <v>161</v>
      </c>
      <c r="C144" s="17">
        <f>COUNTIFS(明细!E:E,A144,明细!F:F,B144)</f>
        <v>0</v>
      </c>
      <c r="D144" s="17">
        <f>SUMIFS(明细!I:I,明细!E:E,'按村汇总 '!A144,明细!F:F,'按村汇总 '!B144)</f>
        <v>0</v>
      </c>
      <c r="E144" s="17">
        <f>SUMIFS(明细!O:O,明细!E:E,'按村汇总 '!A144,明细!F:F,'按村汇总 '!B144)</f>
        <v>0</v>
      </c>
      <c r="F144" s="17">
        <f>SUMIFS(明细!T:T,明细!E:E,'按村汇总 '!A144,明细!F:F,'按村汇总 '!B144)</f>
        <v>0</v>
      </c>
    </row>
    <row r="145" spans="1:6">
      <c r="A145" s="21" t="s">
        <v>18</v>
      </c>
      <c r="B145" s="21" t="s">
        <v>162</v>
      </c>
      <c r="C145" s="17">
        <f>COUNTIFS(明细!E:E,A145,明细!F:F,B145)</f>
        <v>0</v>
      </c>
      <c r="D145" s="17">
        <f>SUMIFS(明细!I:I,明细!E:E,'按村汇总 '!A145,明细!F:F,'按村汇总 '!B145)</f>
        <v>0</v>
      </c>
      <c r="E145" s="17">
        <f>SUMIFS(明细!O:O,明细!E:E,'按村汇总 '!A145,明细!F:F,'按村汇总 '!B145)</f>
        <v>0</v>
      </c>
      <c r="F145" s="17">
        <f>SUMIFS(明细!T:T,明细!E:E,'按村汇总 '!A145,明细!F:F,'按村汇总 '!B145)</f>
        <v>0</v>
      </c>
    </row>
    <row r="146" spans="1:6">
      <c r="A146" s="21" t="s">
        <v>18</v>
      </c>
      <c r="B146" s="21" t="s">
        <v>163</v>
      </c>
      <c r="C146" s="17">
        <f>COUNTIFS(明细!E:E,A146,明细!F:F,B146)</f>
        <v>0</v>
      </c>
      <c r="D146" s="17">
        <f>SUMIFS(明细!I:I,明细!E:E,'按村汇总 '!A146,明细!F:F,'按村汇总 '!B146)</f>
        <v>0</v>
      </c>
      <c r="E146" s="17">
        <f>SUMIFS(明细!O:O,明细!E:E,'按村汇总 '!A146,明细!F:F,'按村汇总 '!B146)</f>
        <v>0</v>
      </c>
      <c r="F146" s="17">
        <f>SUMIFS(明细!T:T,明细!E:E,'按村汇总 '!A146,明细!F:F,'按村汇总 '!B146)</f>
        <v>0</v>
      </c>
    </row>
    <row r="147" spans="1:6">
      <c r="A147" s="21" t="s">
        <v>18</v>
      </c>
      <c r="B147" s="21" t="s">
        <v>164</v>
      </c>
      <c r="C147" s="17">
        <f>COUNTIFS(明细!E:E,A147,明细!F:F,B147)</f>
        <v>1</v>
      </c>
      <c r="D147" s="17">
        <f>SUMIFS(明细!I:I,明细!E:E,'按村汇总 '!A147,明细!F:F,'按村汇总 '!B147)</f>
        <v>5</v>
      </c>
      <c r="E147" s="17">
        <f>SUMIFS(明细!O:O,明细!E:E,'按村汇总 '!A147,明细!F:F,'按村汇总 '!B147)</f>
        <v>5</v>
      </c>
      <c r="F147" s="17">
        <f>SUMIFS(明细!T:T,明细!E:E,'按村汇总 '!A147,明细!F:F,'按村汇总 '!B147)</f>
        <v>332.5</v>
      </c>
    </row>
    <row r="148" spans="1:6">
      <c r="A148" s="21" t="s">
        <v>18</v>
      </c>
      <c r="B148" s="21" t="s">
        <v>165</v>
      </c>
      <c r="C148" s="17">
        <f>COUNTIFS(明细!E:E,A148,明细!F:F,B148)</f>
        <v>3</v>
      </c>
      <c r="D148" s="17">
        <f>SUMIFS(明细!I:I,明细!E:E,'按村汇总 '!A148,明细!F:F,'按村汇总 '!B148)</f>
        <v>15</v>
      </c>
      <c r="E148" s="17">
        <f>SUMIFS(明细!O:O,明细!E:E,'按村汇总 '!A148,明细!F:F,'按村汇总 '!B148)</f>
        <v>10</v>
      </c>
      <c r="F148" s="17">
        <f>SUMIFS(明细!T:T,明细!E:E,'按村汇总 '!A148,明细!F:F,'按村汇总 '!B148)</f>
        <v>774.17</v>
      </c>
    </row>
    <row r="149" spans="1:6">
      <c r="A149" s="21" t="s">
        <v>18</v>
      </c>
      <c r="B149" s="21" t="s">
        <v>166</v>
      </c>
      <c r="C149" s="17">
        <f>COUNTIFS(明细!E:E,A149,明细!F:F,B149)</f>
        <v>0</v>
      </c>
      <c r="D149" s="17">
        <f>SUMIFS(明细!I:I,明细!E:E,'按村汇总 '!A149,明细!F:F,'按村汇总 '!B149)</f>
        <v>0</v>
      </c>
      <c r="E149" s="17">
        <f>SUMIFS(明细!O:O,明细!E:E,'按村汇总 '!A149,明细!F:F,'按村汇总 '!B149)</f>
        <v>0</v>
      </c>
      <c r="F149" s="17">
        <f>SUMIFS(明细!T:T,明细!E:E,'按村汇总 '!A149,明细!F:F,'按村汇总 '!B149)</f>
        <v>0</v>
      </c>
    </row>
    <row r="150" spans="1:6">
      <c r="A150" s="21" t="s">
        <v>18</v>
      </c>
      <c r="B150" s="21" t="s">
        <v>167</v>
      </c>
      <c r="C150" s="17">
        <f>COUNTIFS(明细!E:E,A150,明细!F:F,B150)</f>
        <v>0</v>
      </c>
      <c r="D150" s="17">
        <f>SUMIFS(明细!I:I,明细!E:E,'按村汇总 '!A150,明细!F:F,'按村汇总 '!B150)</f>
        <v>0</v>
      </c>
      <c r="E150" s="17">
        <f>SUMIFS(明细!O:O,明细!E:E,'按村汇总 '!A150,明细!F:F,'按村汇总 '!B150)</f>
        <v>0</v>
      </c>
      <c r="F150" s="17">
        <f>SUMIFS(明细!T:T,明细!E:E,'按村汇总 '!A150,明细!F:F,'按村汇总 '!B150)</f>
        <v>0</v>
      </c>
    </row>
    <row r="151" spans="1:6">
      <c r="A151" s="21" t="s">
        <v>18</v>
      </c>
      <c r="B151" s="21" t="s">
        <v>168</v>
      </c>
      <c r="C151" s="17">
        <f>COUNTIFS(明细!E:E,A151,明细!F:F,B151)</f>
        <v>0</v>
      </c>
      <c r="D151" s="17">
        <f>SUMIFS(明细!I:I,明细!E:E,'按村汇总 '!A151,明细!F:F,'按村汇总 '!B151)</f>
        <v>0</v>
      </c>
      <c r="E151" s="17">
        <f>SUMIFS(明细!O:O,明细!E:E,'按村汇总 '!A151,明细!F:F,'按村汇总 '!B151)</f>
        <v>0</v>
      </c>
      <c r="F151" s="17">
        <f>SUMIFS(明细!T:T,明细!E:E,'按村汇总 '!A151,明细!F:F,'按村汇总 '!B151)</f>
        <v>0</v>
      </c>
    </row>
    <row r="152" spans="1:6">
      <c r="A152" s="22" t="s">
        <v>19</v>
      </c>
      <c r="B152" s="21" t="s">
        <v>169</v>
      </c>
      <c r="C152" s="17">
        <f>COUNTIFS(明细!E:E,A152,明细!F:F,B152)</f>
        <v>0</v>
      </c>
      <c r="D152" s="17">
        <f>SUMIFS(明细!I:I,明细!E:E,'按村汇总 '!A152,明细!F:F,'按村汇总 '!B152)</f>
        <v>0</v>
      </c>
      <c r="E152" s="17">
        <f>SUMIFS(明细!O:O,明细!E:E,'按村汇总 '!A152,明细!F:F,'按村汇总 '!B152)</f>
        <v>0</v>
      </c>
      <c r="F152" s="17">
        <f>SUMIFS(明细!T:T,明细!E:E,'按村汇总 '!A152,明细!F:F,'按村汇总 '!B152)</f>
        <v>0</v>
      </c>
    </row>
    <row r="153" spans="1:6">
      <c r="A153" s="22" t="s">
        <v>19</v>
      </c>
      <c r="B153" s="21" t="s">
        <v>170</v>
      </c>
      <c r="C153" s="17">
        <f>COUNTIFS(明细!E:E,A153,明细!F:F,B153)</f>
        <v>0</v>
      </c>
      <c r="D153" s="17">
        <f>SUMIFS(明细!I:I,明细!E:E,'按村汇总 '!A153,明细!F:F,'按村汇总 '!B153)</f>
        <v>0</v>
      </c>
      <c r="E153" s="17">
        <f>SUMIFS(明细!O:O,明细!E:E,'按村汇总 '!A153,明细!F:F,'按村汇总 '!B153)</f>
        <v>0</v>
      </c>
      <c r="F153" s="17">
        <f>SUMIFS(明细!T:T,明细!E:E,'按村汇总 '!A153,明细!F:F,'按村汇总 '!B153)</f>
        <v>0</v>
      </c>
    </row>
    <row r="154" spans="1:6">
      <c r="A154" s="22" t="s">
        <v>19</v>
      </c>
      <c r="B154" s="21" t="s">
        <v>171</v>
      </c>
      <c r="C154" s="17">
        <f>COUNTIFS(明细!E:E,A154,明细!F:F,B154)</f>
        <v>2</v>
      </c>
      <c r="D154" s="17">
        <f>SUMIFS(明细!I:I,明细!E:E,'按村汇总 '!A154,明细!F:F,'按村汇总 '!B154)</f>
        <v>10</v>
      </c>
      <c r="E154" s="17">
        <f>SUMIFS(明细!O:O,明细!E:E,'按村汇总 '!A154,明细!F:F,'按村汇总 '!B154)</f>
        <v>10</v>
      </c>
      <c r="F154" s="17">
        <f>SUMIFS(明细!T:T,明细!E:E,'按村汇总 '!A154,明细!F:F,'按村汇总 '!B154)</f>
        <v>4082.2</v>
      </c>
    </row>
    <row r="155" spans="1:6">
      <c r="A155" s="22" t="s">
        <v>19</v>
      </c>
      <c r="B155" s="21" t="s">
        <v>172</v>
      </c>
      <c r="C155" s="17">
        <f>COUNTIFS(明细!E:E,A155,明细!F:F,B155)</f>
        <v>0</v>
      </c>
      <c r="D155" s="17">
        <f>SUMIFS(明细!I:I,明细!E:E,'按村汇总 '!A155,明细!F:F,'按村汇总 '!B155)</f>
        <v>0</v>
      </c>
      <c r="E155" s="17">
        <f>SUMIFS(明细!O:O,明细!E:E,'按村汇总 '!A155,明细!F:F,'按村汇总 '!B155)</f>
        <v>0</v>
      </c>
      <c r="F155" s="17">
        <f>SUMIFS(明细!T:T,明细!E:E,'按村汇总 '!A155,明细!F:F,'按村汇总 '!B155)</f>
        <v>0</v>
      </c>
    </row>
    <row r="156" spans="1:6">
      <c r="A156" s="22" t="s">
        <v>19</v>
      </c>
      <c r="B156" s="21" t="s">
        <v>173</v>
      </c>
      <c r="C156" s="17">
        <f>COUNTIFS(明细!E:E,A156,明细!F:F,B156)</f>
        <v>0</v>
      </c>
      <c r="D156" s="17">
        <f>SUMIFS(明细!I:I,明细!E:E,'按村汇总 '!A156,明细!F:F,'按村汇总 '!B156)</f>
        <v>0</v>
      </c>
      <c r="E156" s="17">
        <f>SUMIFS(明细!O:O,明细!E:E,'按村汇总 '!A156,明细!F:F,'按村汇总 '!B156)</f>
        <v>0</v>
      </c>
      <c r="F156" s="17">
        <f>SUMIFS(明细!T:T,明细!E:E,'按村汇总 '!A156,明细!F:F,'按村汇总 '!B156)</f>
        <v>0</v>
      </c>
    </row>
    <row r="157" spans="1:6">
      <c r="A157" s="22" t="s">
        <v>19</v>
      </c>
      <c r="B157" s="21" t="s">
        <v>174</v>
      </c>
      <c r="C157" s="17">
        <f>COUNTIFS(明细!E:E,A157,明细!F:F,B157)</f>
        <v>1</v>
      </c>
      <c r="D157" s="17">
        <f>SUMIFS(明细!I:I,明细!E:E,'按村汇总 '!A157,明细!F:F,'按村汇总 '!B157)</f>
        <v>1</v>
      </c>
      <c r="E157" s="17">
        <f>SUMIFS(明细!O:O,明细!E:E,'按村汇总 '!A157,明细!F:F,'按村汇总 '!B157)</f>
        <v>0</v>
      </c>
      <c r="F157" s="17">
        <f>SUMIFS(明细!T:T,明细!E:E,'按村汇总 '!A157,明细!F:F,'按村汇总 '!B157)</f>
        <v>352.48</v>
      </c>
    </row>
    <row r="158" spans="1:6">
      <c r="A158" s="22" t="s">
        <v>19</v>
      </c>
      <c r="B158" s="21" t="s">
        <v>175</v>
      </c>
      <c r="C158" s="17">
        <f>COUNTIFS(明细!E:E,A158,明细!F:F,B158)</f>
        <v>0</v>
      </c>
      <c r="D158" s="17">
        <f>SUMIFS(明细!I:I,明细!E:E,'按村汇总 '!A158,明细!F:F,'按村汇总 '!B158)</f>
        <v>0</v>
      </c>
      <c r="E158" s="17">
        <f>SUMIFS(明细!O:O,明细!E:E,'按村汇总 '!A158,明细!F:F,'按村汇总 '!B158)</f>
        <v>0</v>
      </c>
      <c r="F158" s="17">
        <f>SUMIFS(明细!T:T,明细!E:E,'按村汇总 '!A158,明细!F:F,'按村汇总 '!B158)</f>
        <v>0</v>
      </c>
    </row>
    <row r="159" spans="1:6">
      <c r="A159" s="22" t="s">
        <v>19</v>
      </c>
      <c r="B159" s="21" t="s">
        <v>176</v>
      </c>
      <c r="C159" s="17">
        <f>COUNTIFS(明细!E:E,A159,明细!F:F,B159)</f>
        <v>2</v>
      </c>
      <c r="D159" s="17">
        <f>SUMIFS(明细!I:I,明细!E:E,'按村汇总 '!A159,明细!F:F,'按村汇总 '!B159)</f>
        <v>7.9</v>
      </c>
      <c r="E159" s="17">
        <f>SUMIFS(明细!O:O,明细!E:E,'按村汇总 '!A159,明细!F:F,'按村汇总 '!B159)</f>
        <v>7.9</v>
      </c>
      <c r="F159" s="17">
        <f>SUMIFS(明细!T:T,明细!E:E,'按村汇总 '!A159,明细!F:F,'按村汇总 '!B159)</f>
        <v>504.63</v>
      </c>
    </row>
    <row r="160" spans="1:6">
      <c r="A160" s="22" t="s">
        <v>19</v>
      </c>
      <c r="B160" s="21" t="s">
        <v>158</v>
      </c>
      <c r="C160" s="17">
        <f>COUNTIFS(明细!E:E,A160,明细!F:F,B160)</f>
        <v>0</v>
      </c>
      <c r="D160" s="17">
        <f>SUMIFS(明细!I:I,明细!E:E,'按村汇总 '!A160,明细!F:F,'按村汇总 '!B160)</f>
        <v>0</v>
      </c>
      <c r="E160" s="17">
        <f>SUMIFS(明细!O:O,明细!E:E,'按村汇总 '!A160,明细!F:F,'按村汇总 '!B160)</f>
        <v>0</v>
      </c>
      <c r="F160" s="17">
        <f>SUMIFS(明细!T:T,明细!E:E,'按村汇总 '!A160,明细!F:F,'按村汇总 '!B160)</f>
        <v>0</v>
      </c>
    </row>
    <row r="161" spans="1:6">
      <c r="A161" s="22" t="s">
        <v>19</v>
      </c>
      <c r="B161" s="21" t="s">
        <v>177</v>
      </c>
      <c r="C161" s="17">
        <f>COUNTIFS(明细!E:E,A161,明细!F:F,B161)</f>
        <v>0</v>
      </c>
      <c r="D161" s="17">
        <f>SUMIFS(明细!I:I,明细!E:E,'按村汇总 '!A161,明细!F:F,'按村汇总 '!B161)</f>
        <v>0</v>
      </c>
      <c r="E161" s="17">
        <f>SUMIFS(明细!O:O,明细!E:E,'按村汇总 '!A161,明细!F:F,'按村汇总 '!B161)</f>
        <v>0</v>
      </c>
      <c r="F161" s="17">
        <f>SUMIFS(明细!T:T,明细!E:E,'按村汇总 '!A161,明细!F:F,'按村汇总 '!B161)</f>
        <v>0</v>
      </c>
    </row>
    <row r="162" spans="1:6">
      <c r="A162" s="22" t="s">
        <v>19</v>
      </c>
      <c r="B162" s="21" t="s">
        <v>178</v>
      </c>
      <c r="C162" s="17">
        <f>COUNTIFS(明细!E:E,A162,明细!F:F,B162)</f>
        <v>0</v>
      </c>
      <c r="D162" s="17">
        <f>SUMIFS(明细!I:I,明细!E:E,'按村汇总 '!A162,明细!F:F,'按村汇总 '!B162)</f>
        <v>0</v>
      </c>
      <c r="E162" s="17">
        <f>SUMIFS(明细!O:O,明细!E:E,'按村汇总 '!A162,明细!F:F,'按村汇总 '!B162)</f>
        <v>0</v>
      </c>
      <c r="F162" s="17">
        <f>SUMIFS(明细!T:T,明细!E:E,'按村汇总 '!A162,明细!F:F,'按村汇总 '!B162)</f>
        <v>0</v>
      </c>
    </row>
    <row r="163" spans="1:6">
      <c r="A163" s="22" t="s">
        <v>19</v>
      </c>
      <c r="B163" s="21" t="s">
        <v>179</v>
      </c>
      <c r="C163" s="17">
        <f>COUNTIFS(明细!E:E,A163,明细!F:F,B163)</f>
        <v>4</v>
      </c>
      <c r="D163" s="17">
        <f>SUMIFS(明细!I:I,明细!E:E,'按村汇总 '!A163,明细!F:F,'按村汇总 '!B163)</f>
        <v>20</v>
      </c>
      <c r="E163" s="17">
        <f>SUMIFS(明细!O:O,明细!E:E,'按村汇总 '!A163,明细!F:F,'按村汇总 '!B163)</f>
        <v>20</v>
      </c>
      <c r="F163" s="17">
        <f>SUMIFS(明细!T:T,明细!E:E,'按村汇总 '!A163,明细!F:F,'按村汇总 '!B163)</f>
        <v>8164.4</v>
      </c>
    </row>
    <row r="164" spans="1:6">
      <c r="A164" s="22" t="s">
        <v>19</v>
      </c>
      <c r="B164" s="21" t="s">
        <v>180</v>
      </c>
      <c r="C164" s="17">
        <f>COUNTIFS(明细!E:E,A164,明细!F:F,B164)</f>
        <v>0</v>
      </c>
      <c r="D164" s="17">
        <f>SUMIFS(明细!I:I,明细!E:E,'按村汇总 '!A164,明细!F:F,'按村汇总 '!B164)</f>
        <v>0</v>
      </c>
      <c r="E164" s="17">
        <f>SUMIFS(明细!O:O,明细!E:E,'按村汇总 '!A164,明细!F:F,'按村汇总 '!B164)</f>
        <v>0</v>
      </c>
      <c r="F164" s="17">
        <f>SUMIFS(明细!T:T,明细!E:E,'按村汇总 '!A164,明细!F:F,'按村汇总 '!B164)</f>
        <v>0</v>
      </c>
    </row>
    <row r="165" spans="1:6">
      <c r="A165" s="22" t="s">
        <v>19</v>
      </c>
      <c r="B165" s="21" t="s">
        <v>181</v>
      </c>
      <c r="C165" s="17">
        <f>COUNTIFS(明细!E:E,A165,明细!F:F,B165)</f>
        <v>2</v>
      </c>
      <c r="D165" s="17">
        <f>SUMIFS(明细!I:I,明细!E:E,'按村汇总 '!A165,明细!F:F,'按村汇总 '!B165)</f>
        <v>10</v>
      </c>
      <c r="E165" s="17">
        <f>SUMIFS(明细!O:O,明细!E:E,'按村汇总 '!A165,明细!F:F,'按村汇总 '!B165)</f>
        <v>7</v>
      </c>
      <c r="F165" s="17">
        <f>SUMIFS(明细!T:T,明细!E:E,'按村汇总 '!A165,明细!F:F,'按村汇总 '!B165)</f>
        <v>1981.71</v>
      </c>
    </row>
    <row r="166" spans="1:6">
      <c r="A166" s="22" t="s">
        <v>19</v>
      </c>
      <c r="B166" s="21" t="s">
        <v>182</v>
      </c>
      <c r="C166" s="17">
        <f>COUNTIFS(明细!E:E,A166,明细!F:F,B166)</f>
        <v>2</v>
      </c>
      <c r="D166" s="17">
        <f>SUMIFS(明细!I:I,明细!E:E,'按村汇总 '!A166,明细!F:F,'按村汇总 '!B166)</f>
        <v>10</v>
      </c>
      <c r="E166" s="17">
        <f>SUMIFS(明细!O:O,明细!E:E,'按村汇总 '!A166,明细!F:F,'按村汇总 '!B166)</f>
        <v>5</v>
      </c>
      <c r="F166" s="17">
        <f>SUMIFS(明细!T:T,明细!E:E,'按村汇总 '!A166,明细!F:F,'按村汇总 '!B166)</f>
        <v>548.96</v>
      </c>
    </row>
    <row r="167" spans="1:6">
      <c r="A167" s="22" t="s">
        <v>19</v>
      </c>
      <c r="B167" s="21" t="s">
        <v>183</v>
      </c>
      <c r="C167" s="17">
        <f>COUNTIFS(明细!E:E,A167,明细!F:F,B167)</f>
        <v>0</v>
      </c>
      <c r="D167" s="17">
        <f>SUMIFS(明细!I:I,明细!E:E,'按村汇总 '!A167,明细!F:F,'按村汇总 '!B167)</f>
        <v>0</v>
      </c>
      <c r="E167" s="17">
        <f>SUMIFS(明细!O:O,明细!E:E,'按村汇总 '!A167,明细!F:F,'按村汇总 '!B167)</f>
        <v>0</v>
      </c>
      <c r="F167" s="17">
        <f>SUMIFS(明细!T:T,明细!E:E,'按村汇总 '!A167,明细!F:F,'按村汇总 '!B167)</f>
        <v>0</v>
      </c>
    </row>
    <row r="168" spans="1:6">
      <c r="A168" s="22" t="s">
        <v>19</v>
      </c>
      <c r="B168" s="21" t="s">
        <v>184</v>
      </c>
      <c r="C168" s="17">
        <f>COUNTIFS(明细!E:E,A168,明细!F:F,B168)</f>
        <v>2</v>
      </c>
      <c r="D168" s="17">
        <f>SUMIFS(明细!I:I,明细!E:E,'按村汇总 '!A168,明细!F:F,'按村汇总 '!B168)</f>
        <v>10</v>
      </c>
      <c r="E168" s="17">
        <f>SUMIFS(明细!O:O,明细!E:E,'按村汇总 '!A168,明细!F:F,'按村汇总 '!B168)</f>
        <v>5</v>
      </c>
      <c r="F168" s="17">
        <f>SUMIFS(明细!T:T,明细!E:E,'按村汇总 '!A168,明细!F:F,'按村汇总 '!B168)</f>
        <v>573.96</v>
      </c>
    </row>
    <row r="169" spans="1:6">
      <c r="A169" s="22" t="s">
        <v>19</v>
      </c>
      <c r="B169" s="21" t="s">
        <v>185</v>
      </c>
      <c r="C169" s="17">
        <f>COUNTIFS(明细!E:E,A169,明细!F:F,B169)</f>
        <v>0</v>
      </c>
      <c r="D169" s="17">
        <f>SUMIFS(明细!I:I,明细!E:E,'按村汇总 '!A169,明细!F:F,'按村汇总 '!B169)</f>
        <v>0</v>
      </c>
      <c r="E169" s="17">
        <f>SUMIFS(明细!O:O,明细!E:E,'按村汇总 '!A169,明细!F:F,'按村汇总 '!B169)</f>
        <v>0</v>
      </c>
      <c r="F169" s="17">
        <f>SUMIFS(明细!T:T,明细!E:E,'按村汇总 '!A169,明细!F:F,'按村汇总 '!B169)</f>
        <v>0</v>
      </c>
    </row>
    <row r="170" spans="1:6">
      <c r="A170" s="22" t="s">
        <v>19</v>
      </c>
      <c r="B170" s="21" t="s">
        <v>186</v>
      </c>
      <c r="C170" s="17">
        <f>COUNTIFS(明细!E:E,A170,明细!F:F,B170)</f>
        <v>0</v>
      </c>
      <c r="D170" s="17">
        <f>SUMIFS(明细!I:I,明细!E:E,'按村汇总 '!A170,明细!F:F,'按村汇总 '!B170)</f>
        <v>0</v>
      </c>
      <c r="E170" s="17">
        <f>SUMIFS(明细!O:O,明细!E:E,'按村汇总 '!A170,明细!F:F,'按村汇总 '!B170)</f>
        <v>0</v>
      </c>
      <c r="F170" s="17">
        <f>SUMIFS(明细!T:T,明细!E:E,'按村汇总 '!A170,明细!F:F,'按村汇总 '!B170)</f>
        <v>0</v>
      </c>
    </row>
    <row r="171" spans="1:6">
      <c r="A171" s="22" t="s">
        <v>19</v>
      </c>
      <c r="B171" s="21" t="s">
        <v>187</v>
      </c>
      <c r="C171" s="17">
        <f>COUNTIFS(明细!E:E,A171,明细!F:F,B171)</f>
        <v>0</v>
      </c>
      <c r="D171" s="17">
        <f>SUMIFS(明细!I:I,明细!E:E,'按村汇总 '!A171,明细!F:F,'按村汇总 '!B171)</f>
        <v>0</v>
      </c>
      <c r="E171" s="17">
        <f>SUMIFS(明细!O:O,明细!E:E,'按村汇总 '!A171,明细!F:F,'按村汇总 '!B171)</f>
        <v>0</v>
      </c>
      <c r="F171" s="17">
        <f>SUMIFS(明细!T:T,明细!E:E,'按村汇总 '!A171,明细!F:F,'按村汇总 '!B171)</f>
        <v>0</v>
      </c>
    </row>
    <row r="172" spans="1:6">
      <c r="A172" s="22" t="s">
        <v>19</v>
      </c>
      <c r="B172" s="21" t="s">
        <v>88</v>
      </c>
      <c r="C172" s="17">
        <f>COUNTIFS(明细!E:E,A172,明细!F:F,B172)</f>
        <v>3</v>
      </c>
      <c r="D172" s="17">
        <f>SUMIFS(明细!I:I,明细!E:E,'按村汇总 '!A172,明细!F:F,'按村汇总 '!B172)</f>
        <v>15</v>
      </c>
      <c r="E172" s="17">
        <f>SUMIFS(明细!O:O,明细!E:E,'按村汇总 '!A172,明细!F:F,'按村汇总 '!B172)</f>
        <v>15</v>
      </c>
      <c r="F172" s="17">
        <f>SUMIFS(明细!T:T,明细!E:E,'按村汇总 '!A172,明细!F:F,'按村汇总 '!B172)</f>
        <v>2305.97</v>
      </c>
    </row>
    <row r="173" spans="1:6">
      <c r="A173" s="22" t="s">
        <v>19</v>
      </c>
      <c r="B173" s="21" t="s">
        <v>104</v>
      </c>
      <c r="C173" s="17">
        <f>COUNTIFS(明细!E:E,A173,明细!F:F,B173)</f>
        <v>2</v>
      </c>
      <c r="D173" s="17">
        <f>SUMIFS(明细!I:I,明细!E:E,'按村汇总 '!A173,明细!F:F,'按村汇总 '!B173)</f>
        <v>10</v>
      </c>
      <c r="E173" s="17">
        <f>SUMIFS(明细!O:O,明细!E:E,'按村汇总 '!A173,明细!F:F,'按村汇总 '!B173)</f>
        <v>10</v>
      </c>
      <c r="F173" s="17">
        <f>SUMIFS(明细!T:T,明细!E:E,'按村汇总 '!A173,明细!F:F,'按村汇总 '!B173)</f>
        <v>4082.2</v>
      </c>
    </row>
    <row r="174" spans="1:6">
      <c r="A174" s="22" t="s">
        <v>19</v>
      </c>
      <c r="B174" s="21" t="s">
        <v>188</v>
      </c>
      <c r="C174" s="17">
        <f>COUNTIFS(明细!E:E,A174,明细!F:F,B174)</f>
        <v>1</v>
      </c>
      <c r="D174" s="17">
        <f>SUMIFS(明细!I:I,明细!E:E,'按村汇总 '!A174,明细!F:F,'按村汇总 '!B174)</f>
        <v>5</v>
      </c>
      <c r="E174" s="17">
        <f>SUMIFS(明细!O:O,明细!E:E,'按村汇总 '!A174,明细!F:F,'按村汇总 '!B174)</f>
        <v>5</v>
      </c>
      <c r="F174" s="17">
        <f>SUMIFS(明细!T:T,明细!E:E,'按村汇总 '!A174,明细!F:F,'按村汇总 '!B174)</f>
        <v>1540.83</v>
      </c>
    </row>
    <row r="175" spans="1:6">
      <c r="A175" s="22" t="s">
        <v>19</v>
      </c>
      <c r="B175" s="21" t="s">
        <v>189</v>
      </c>
      <c r="C175" s="17">
        <f>COUNTIFS(明细!E:E,A175,明细!F:F,B175)</f>
        <v>0</v>
      </c>
      <c r="D175" s="17">
        <f>SUMIFS(明细!I:I,明细!E:E,'按村汇总 '!A175,明细!F:F,'按村汇总 '!B175)</f>
        <v>0</v>
      </c>
      <c r="E175" s="17">
        <f>SUMIFS(明细!O:O,明细!E:E,'按村汇总 '!A175,明细!F:F,'按村汇总 '!B175)</f>
        <v>0</v>
      </c>
      <c r="F175" s="17">
        <f>SUMIFS(明细!T:T,明细!E:E,'按村汇总 '!A175,明细!F:F,'按村汇总 '!B175)</f>
        <v>0</v>
      </c>
    </row>
    <row r="176" spans="1:6">
      <c r="A176" s="22" t="s">
        <v>19</v>
      </c>
      <c r="B176" s="21" t="s">
        <v>190</v>
      </c>
      <c r="C176" s="17">
        <f>COUNTIFS(明细!E:E,A176,明细!F:F,B176)</f>
        <v>0</v>
      </c>
      <c r="D176" s="17">
        <f>SUMIFS(明细!I:I,明细!E:E,'按村汇总 '!A176,明细!F:F,'按村汇总 '!B176)</f>
        <v>0</v>
      </c>
      <c r="E176" s="17">
        <f>SUMIFS(明细!O:O,明细!E:E,'按村汇总 '!A176,明细!F:F,'按村汇总 '!B176)</f>
        <v>0</v>
      </c>
      <c r="F176" s="17">
        <f>SUMIFS(明细!T:T,明细!E:E,'按村汇总 '!A176,明细!F:F,'按村汇总 '!B176)</f>
        <v>0</v>
      </c>
    </row>
    <row r="177" spans="1:6">
      <c r="A177" s="22" t="s">
        <v>19</v>
      </c>
      <c r="B177" s="21" t="s">
        <v>191</v>
      </c>
      <c r="C177" s="17">
        <f>COUNTIFS(明细!E:E,A177,明细!F:F,B177)</f>
        <v>1</v>
      </c>
      <c r="D177" s="17">
        <f>SUMIFS(明细!I:I,明细!E:E,'按村汇总 '!A177,明细!F:F,'按村汇总 '!B177)</f>
        <v>5</v>
      </c>
      <c r="E177" s="17">
        <f>SUMIFS(明细!O:O,明细!E:E,'按村汇总 '!A177,明细!F:F,'按村汇总 '!B177)</f>
        <v>5</v>
      </c>
      <c r="F177" s="17">
        <f>SUMIFS(明细!T:T,明细!E:E,'按村汇总 '!A177,明细!F:F,'按村汇总 '!B177)</f>
        <v>543.47</v>
      </c>
    </row>
    <row r="178" spans="1:6">
      <c r="A178" s="22" t="s">
        <v>19</v>
      </c>
      <c r="B178" s="21" t="s">
        <v>192</v>
      </c>
      <c r="C178" s="17">
        <f>COUNTIFS(明细!E:E,A178,明细!F:F,B178)</f>
        <v>1</v>
      </c>
      <c r="D178" s="17">
        <f>SUMIFS(明细!I:I,明细!E:E,'按村汇总 '!A178,明细!F:F,'按村汇总 '!B178)</f>
        <v>5</v>
      </c>
      <c r="E178" s="17">
        <f>SUMIFS(明细!O:O,明细!E:E,'按村汇总 '!A178,明细!F:F,'按村汇总 '!B178)</f>
        <v>0</v>
      </c>
      <c r="F178" s="17">
        <f>SUMIFS(明细!T:T,明细!E:E,'按村汇总 '!A178,明细!F:F,'按村汇总 '!B178)</f>
        <v>342.29</v>
      </c>
    </row>
    <row r="179" spans="1:6">
      <c r="A179" s="21" t="s">
        <v>20</v>
      </c>
      <c r="B179" s="21" t="s">
        <v>193</v>
      </c>
      <c r="C179" s="17">
        <f>COUNTIFS(明细!E:E,A179,明细!F:F,B179)</f>
        <v>0</v>
      </c>
      <c r="D179" s="17">
        <f>SUMIFS(明细!I:I,明细!E:E,'按村汇总 '!A179,明细!F:F,'按村汇总 '!B179)</f>
        <v>0</v>
      </c>
      <c r="E179" s="17">
        <f>SUMIFS(明细!O:O,明细!E:E,'按村汇总 '!A179,明细!F:F,'按村汇总 '!B179)</f>
        <v>0</v>
      </c>
      <c r="F179" s="17">
        <f>SUMIFS(明细!T:T,明细!E:E,'按村汇总 '!A179,明细!F:F,'按村汇总 '!B179)</f>
        <v>0</v>
      </c>
    </row>
    <row r="180" spans="1:6">
      <c r="A180" s="21" t="s">
        <v>20</v>
      </c>
      <c r="B180" s="21" t="s">
        <v>194</v>
      </c>
      <c r="C180" s="17">
        <f>COUNTIFS(明细!E:E,A180,明细!F:F,B180)</f>
        <v>2</v>
      </c>
      <c r="D180" s="17">
        <f>SUMIFS(明细!I:I,明细!E:E,'按村汇总 '!A180,明细!F:F,'按村汇总 '!B180)</f>
        <v>9.6</v>
      </c>
      <c r="E180" s="17">
        <f>SUMIFS(明细!O:O,明细!E:E,'按村汇总 '!A180,明细!F:F,'按村汇总 '!B180)</f>
        <v>9.6</v>
      </c>
      <c r="F180" s="17">
        <f>SUMIFS(明细!T:T,明细!E:E,'按村汇总 '!A180,明细!F:F,'按村汇总 '!B180)</f>
        <v>1198.26</v>
      </c>
    </row>
    <row r="181" spans="1:6">
      <c r="A181" s="21" t="s">
        <v>20</v>
      </c>
      <c r="B181" s="21" t="s">
        <v>195</v>
      </c>
      <c r="C181" s="17">
        <f>COUNTIFS(明细!E:E,A181,明细!F:F,B181)</f>
        <v>0</v>
      </c>
      <c r="D181" s="17">
        <f>SUMIFS(明细!I:I,明细!E:E,'按村汇总 '!A181,明细!F:F,'按村汇总 '!B181)</f>
        <v>0</v>
      </c>
      <c r="E181" s="17">
        <f>SUMIFS(明细!O:O,明细!E:E,'按村汇总 '!A181,明细!F:F,'按村汇总 '!B181)</f>
        <v>0</v>
      </c>
      <c r="F181" s="17">
        <f>SUMIFS(明细!T:T,明细!E:E,'按村汇总 '!A181,明细!F:F,'按村汇总 '!B181)</f>
        <v>0</v>
      </c>
    </row>
    <row r="182" spans="1:6">
      <c r="A182" s="21" t="s">
        <v>20</v>
      </c>
      <c r="B182" s="23" t="s">
        <v>196</v>
      </c>
      <c r="C182" s="17">
        <f>COUNTIFS(明细!E:E,A182,明细!F:F,B182)</f>
        <v>0</v>
      </c>
      <c r="D182" s="17">
        <f>SUMIFS(明细!I:I,明细!E:E,'按村汇总 '!A182,明细!F:F,'按村汇总 '!B182)</f>
        <v>0</v>
      </c>
      <c r="E182" s="17">
        <f>SUMIFS(明细!O:O,明细!E:E,'按村汇总 '!A182,明细!F:F,'按村汇总 '!B182)</f>
        <v>0</v>
      </c>
      <c r="F182" s="17">
        <f>SUMIFS(明细!T:T,明细!E:E,'按村汇总 '!A182,明细!F:F,'按村汇总 '!B182)</f>
        <v>0</v>
      </c>
    </row>
    <row r="183" spans="1:6">
      <c r="A183" s="21" t="s">
        <v>20</v>
      </c>
      <c r="B183" s="23" t="s">
        <v>197</v>
      </c>
      <c r="C183" s="17">
        <f>COUNTIFS(明细!E:E,A183,明细!F:F,B183)</f>
        <v>0</v>
      </c>
      <c r="D183" s="17">
        <f>SUMIFS(明细!I:I,明细!E:E,'按村汇总 '!A183,明细!F:F,'按村汇总 '!B183)</f>
        <v>0</v>
      </c>
      <c r="E183" s="17">
        <f>SUMIFS(明细!O:O,明细!E:E,'按村汇总 '!A183,明细!F:F,'按村汇总 '!B183)</f>
        <v>0</v>
      </c>
      <c r="F183" s="17">
        <f>SUMIFS(明细!T:T,明细!E:E,'按村汇总 '!A183,明细!F:F,'按村汇总 '!B183)</f>
        <v>0</v>
      </c>
    </row>
    <row r="184" spans="1:6">
      <c r="A184" s="21" t="s">
        <v>20</v>
      </c>
      <c r="B184" s="23" t="s">
        <v>198</v>
      </c>
      <c r="C184" s="17">
        <f>COUNTIFS(明细!E:E,A184,明细!F:F,B184)</f>
        <v>0</v>
      </c>
      <c r="D184" s="17">
        <f>SUMIFS(明细!I:I,明细!E:E,'按村汇总 '!A184,明细!F:F,'按村汇总 '!B184)</f>
        <v>0</v>
      </c>
      <c r="E184" s="17">
        <f>SUMIFS(明细!O:O,明细!E:E,'按村汇总 '!A184,明细!F:F,'按村汇总 '!B184)</f>
        <v>0</v>
      </c>
      <c r="F184" s="17">
        <f>SUMIFS(明细!T:T,明细!E:E,'按村汇总 '!A184,明细!F:F,'按村汇总 '!B184)</f>
        <v>0</v>
      </c>
    </row>
    <row r="185" spans="1:6">
      <c r="A185" s="21" t="s">
        <v>20</v>
      </c>
      <c r="B185" s="23" t="s">
        <v>199</v>
      </c>
      <c r="C185" s="17">
        <f>COUNTIFS(明细!E:E,A185,明细!F:F,B185)</f>
        <v>0</v>
      </c>
      <c r="D185" s="17">
        <f>SUMIFS(明细!I:I,明细!E:E,'按村汇总 '!A185,明细!F:F,'按村汇总 '!B185)</f>
        <v>0</v>
      </c>
      <c r="E185" s="17">
        <f>SUMIFS(明细!O:O,明细!E:E,'按村汇总 '!A185,明细!F:F,'按村汇总 '!B185)</f>
        <v>0</v>
      </c>
      <c r="F185" s="17">
        <f>SUMIFS(明细!T:T,明细!E:E,'按村汇总 '!A185,明细!F:F,'按村汇总 '!B185)</f>
        <v>0</v>
      </c>
    </row>
    <row r="186" spans="1:6">
      <c r="A186" s="21" t="s">
        <v>20</v>
      </c>
      <c r="B186" s="23" t="s">
        <v>200</v>
      </c>
      <c r="C186" s="17">
        <f>COUNTIFS(明细!E:E,A186,明细!F:F,B186)</f>
        <v>0</v>
      </c>
      <c r="D186" s="17">
        <f>SUMIFS(明细!I:I,明细!E:E,'按村汇总 '!A186,明细!F:F,'按村汇总 '!B186)</f>
        <v>0</v>
      </c>
      <c r="E186" s="17">
        <f>SUMIFS(明细!O:O,明细!E:E,'按村汇总 '!A186,明细!F:F,'按村汇总 '!B186)</f>
        <v>0</v>
      </c>
      <c r="F186" s="17">
        <f>SUMIFS(明细!T:T,明细!E:E,'按村汇总 '!A186,明细!F:F,'按村汇总 '!B186)</f>
        <v>0</v>
      </c>
    </row>
    <row r="187" spans="1:6">
      <c r="A187" s="21" t="s">
        <v>20</v>
      </c>
      <c r="B187" s="21" t="s">
        <v>201</v>
      </c>
      <c r="C187" s="17">
        <f>COUNTIFS(明细!E:E,A187,明细!F:F,B187)</f>
        <v>0</v>
      </c>
      <c r="D187" s="17">
        <f>SUMIFS(明细!I:I,明细!E:E,'按村汇总 '!A187,明细!F:F,'按村汇总 '!B187)</f>
        <v>0</v>
      </c>
      <c r="E187" s="17">
        <f>SUMIFS(明细!O:O,明细!E:E,'按村汇总 '!A187,明细!F:F,'按村汇总 '!B187)</f>
        <v>0</v>
      </c>
      <c r="F187" s="17">
        <f>SUMIFS(明细!T:T,明细!E:E,'按村汇总 '!A187,明细!F:F,'按村汇总 '!B187)</f>
        <v>0</v>
      </c>
    </row>
    <row r="188" spans="1:6">
      <c r="A188" s="21" t="s">
        <v>20</v>
      </c>
      <c r="B188" s="15" t="s">
        <v>202</v>
      </c>
      <c r="C188" s="17">
        <f>COUNTIFS(明细!E:E,A188,明细!F:F,B188)</f>
        <v>0</v>
      </c>
      <c r="D188" s="17">
        <f>SUMIFS(明细!I:I,明细!E:E,'按村汇总 '!A188,明细!F:F,'按村汇总 '!B188)</f>
        <v>0</v>
      </c>
      <c r="E188" s="17">
        <f>SUMIFS(明细!O:O,明细!E:E,'按村汇总 '!A188,明细!F:F,'按村汇总 '!B188)</f>
        <v>0</v>
      </c>
      <c r="F188" s="17">
        <f>SUMIFS(明细!T:T,明细!E:E,'按村汇总 '!A188,明细!F:F,'按村汇总 '!B188)</f>
        <v>0</v>
      </c>
    </row>
    <row r="189" spans="1:6">
      <c r="A189" s="21" t="s">
        <v>20</v>
      </c>
      <c r="B189" s="15" t="s">
        <v>203</v>
      </c>
      <c r="C189" s="17">
        <f>COUNTIFS(明细!E:E,A189,明细!F:F,B189)</f>
        <v>0</v>
      </c>
      <c r="D189" s="17">
        <f>SUMIFS(明细!I:I,明细!E:E,'按村汇总 '!A189,明细!F:F,'按村汇总 '!B189)</f>
        <v>0</v>
      </c>
      <c r="E189" s="17">
        <f>SUMIFS(明细!O:O,明细!E:E,'按村汇总 '!A189,明细!F:F,'按村汇总 '!B189)</f>
        <v>0</v>
      </c>
      <c r="F189" s="17">
        <f>SUMIFS(明细!T:T,明细!E:E,'按村汇总 '!A189,明细!F:F,'按村汇总 '!B189)</f>
        <v>0</v>
      </c>
    </row>
    <row r="190" spans="1:6">
      <c r="A190" s="21" t="s">
        <v>20</v>
      </c>
      <c r="B190" s="15" t="s">
        <v>204</v>
      </c>
      <c r="C190" s="17">
        <f>COUNTIFS(明细!E:E,A190,明细!F:F,B190)</f>
        <v>0</v>
      </c>
      <c r="D190" s="17">
        <f>SUMIFS(明细!I:I,明细!E:E,'按村汇总 '!A190,明细!F:F,'按村汇总 '!B190)</f>
        <v>0</v>
      </c>
      <c r="E190" s="17">
        <f>SUMIFS(明细!O:O,明细!E:E,'按村汇总 '!A190,明细!F:F,'按村汇总 '!B190)</f>
        <v>0</v>
      </c>
      <c r="F190" s="17">
        <f>SUMIFS(明细!T:T,明细!E:E,'按村汇总 '!A190,明细!F:F,'按村汇总 '!B190)</f>
        <v>0</v>
      </c>
    </row>
    <row r="191" spans="1:6">
      <c r="A191" s="21" t="s">
        <v>20</v>
      </c>
      <c r="B191" s="15" t="s">
        <v>205</v>
      </c>
      <c r="C191" s="17">
        <f>COUNTIFS(明细!E:E,A191,明细!F:F,B191)</f>
        <v>2</v>
      </c>
      <c r="D191" s="17">
        <f>SUMIFS(明细!I:I,明细!E:E,'按村汇总 '!A191,明细!F:F,'按村汇总 '!B191)</f>
        <v>9.9</v>
      </c>
      <c r="E191" s="17">
        <f>SUMIFS(明细!O:O,明细!E:E,'按村汇总 '!A191,明细!F:F,'按村汇总 '!B191)</f>
        <v>9.9</v>
      </c>
      <c r="F191" s="17">
        <f>SUMIFS(明细!T:T,明细!E:E,'按村汇总 '!A191,明细!F:F,'按村汇总 '!B191)</f>
        <v>1076.07</v>
      </c>
    </row>
    <row r="192" spans="1:6">
      <c r="A192" s="21" t="s">
        <v>20</v>
      </c>
      <c r="B192" s="15" t="s">
        <v>206</v>
      </c>
      <c r="C192" s="17">
        <f>COUNTIFS(明细!E:E,A192,明细!F:F,B192)</f>
        <v>2</v>
      </c>
      <c r="D192" s="17">
        <f>SUMIFS(明细!I:I,明细!E:E,'按村汇总 '!A192,明细!F:F,'按村汇总 '!B192)</f>
        <v>10</v>
      </c>
      <c r="E192" s="17">
        <f>SUMIFS(明细!O:O,明细!E:E,'按村汇总 '!A192,明细!F:F,'按村汇总 '!B192)</f>
        <v>10</v>
      </c>
      <c r="F192" s="17">
        <f>SUMIFS(明细!T:T,明细!E:E,'按村汇总 '!A192,明细!F:F,'按村汇总 '!B192)</f>
        <v>1917.08</v>
      </c>
    </row>
    <row r="193" spans="1:6">
      <c r="A193" s="21" t="s">
        <v>20</v>
      </c>
      <c r="B193" s="15" t="s">
        <v>207</v>
      </c>
      <c r="C193" s="17">
        <f>COUNTIFS(明细!E:E,A193,明细!F:F,B193)</f>
        <v>0</v>
      </c>
      <c r="D193" s="17">
        <f>SUMIFS(明细!I:I,明细!E:E,'按村汇总 '!A193,明细!F:F,'按村汇总 '!B193)</f>
        <v>0</v>
      </c>
      <c r="E193" s="17">
        <f>SUMIFS(明细!O:O,明细!E:E,'按村汇总 '!A193,明细!F:F,'按村汇总 '!B193)</f>
        <v>0</v>
      </c>
      <c r="F193" s="17">
        <f>SUMIFS(明细!T:T,明细!E:E,'按村汇总 '!A193,明细!F:F,'按村汇总 '!B193)</f>
        <v>0</v>
      </c>
    </row>
    <row r="194" spans="1:6">
      <c r="A194" s="21" t="s">
        <v>20</v>
      </c>
      <c r="B194" s="15" t="s">
        <v>208</v>
      </c>
      <c r="C194" s="17">
        <f>COUNTIFS(明细!E:E,A194,明细!F:F,B194)</f>
        <v>2</v>
      </c>
      <c r="D194" s="17">
        <f>SUMIFS(明细!I:I,明细!E:E,'按村汇总 '!A194,明细!F:F,'按村汇总 '!B194)</f>
        <v>10</v>
      </c>
      <c r="E194" s="17">
        <f>SUMIFS(明细!O:O,明细!E:E,'按村汇总 '!A194,明细!F:F,'按村汇总 '!B194)</f>
        <v>10</v>
      </c>
      <c r="F194" s="17">
        <f>SUMIFS(明细!T:T,明细!E:E,'按村汇总 '!A194,明细!F:F,'按村汇总 '!B194)</f>
        <v>531.81</v>
      </c>
    </row>
    <row r="195" spans="1:6">
      <c r="A195" s="21" t="s">
        <v>20</v>
      </c>
      <c r="B195" s="15" t="s">
        <v>81</v>
      </c>
      <c r="C195" s="17">
        <f>COUNTIFS(明细!E:E,A195,明细!F:F,B195)</f>
        <v>2</v>
      </c>
      <c r="D195" s="17">
        <f>SUMIFS(明细!I:I,明细!E:E,'按村汇总 '!A195,明细!F:F,'按村汇总 '!B195)</f>
        <v>10</v>
      </c>
      <c r="E195" s="17">
        <f>SUMIFS(明细!O:O,明细!E:E,'按村汇总 '!A195,明细!F:F,'按村汇总 '!B195)</f>
        <v>10</v>
      </c>
      <c r="F195" s="17">
        <f>SUMIFS(明细!T:T,明细!E:E,'按村汇总 '!A195,明细!F:F,'按村汇总 '!B195)</f>
        <v>3980.28</v>
      </c>
    </row>
    <row r="196" spans="1:6">
      <c r="A196" s="15" t="s">
        <v>12</v>
      </c>
      <c r="B196" s="15" t="s">
        <v>38</v>
      </c>
      <c r="C196" s="17">
        <f>COUNTIFS(明细!E:E,A196,明细!F:F,B196)</f>
        <v>0</v>
      </c>
      <c r="D196" s="17">
        <f>SUMIFS(明细!I:I,明细!E:E,'按村汇总 '!A196,明细!F:F,'按村汇总 '!B196)</f>
        <v>0</v>
      </c>
      <c r="E196" s="17">
        <f>SUMIFS(明细!O:O,明细!E:E,'按村汇总 '!A196,明细!F:F,'按村汇总 '!B196)</f>
        <v>0</v>
      </c>
      <c r="F196" s="17">
        <f>SUMIFS(明细!T:T,明细!E:E,'按村汇总 '!A196,明细!F:F,'按村汇总 '!B196)</f>
        <v>0</v>
      </c>
    </row>
    <row r="197" spans="1:6">
      <c r="A197" s="15" t="s">
        <v>12</v>
      </c>
      <c r="B197" s="15" t="s">
        <v>209</v>
      </c>
      <c r="C197" s="17">
        <f>COUNTIFS(明细!E:E,A197,明细!F:F,B197)</f>
        <v>0</v>
      </c>
      <c r="D197" s="17">
        <f>SUMIFS(明细!I:I,明细!E:E,'按村汇总 '!A197,明细!F:F,'按村汇总 '!B197)</f>
        <v>0</v>
      </c>
      <c r="E197" s="17">
        <f>SUMIFS(明细!O:O,明细!E:E,'按村汇总 '!A197,明细!F:F,'按村汇总 '!B197)</f>
        <v>0</v>
      </c>
      <c r="F197" s="17">
        <f>SUMIFS(明细!T:T,明细!E:E,'按村汇总 '!A197,明细!F:F,'按村汇总 '!B197)</f>
        <v>0</v>
      </c>
    </row>
    <row r="198" spans="1:6">
      <c r="A198" s="15" t="s">
        <v>12</v>
      </c>
      <c r="B198" s="15" t="s">
        <v>210</v>
      </c>
      <c r="C198" s="17">
        <f>COUNTIFS(明细!E:E,A198,明细!F:F,B198)</f>
        <v>3</v>
      </c>
      <c r="D198" s="17">
        <f>SUMIFS(明细!I:I,明细!E:E,'按村汇总 '!A198,明细!F:F,'按村汇总 '!B198)</f>
        <v>15</v>
      </c>
      <c r="E198" s="17">
        <f>SUMIFS(明细!O:O,明细!E:E,'按村汇总 '!A198,明细!F:F,'按村汇总 '!B198)</f>
        <v>10</v>
      </c>
      <c r="F198" s="17">
        <f>SUMIFS(明细!T:T,明细!E:E,'按村汇总 '!A198,明细!F:F,'按村汇总 '!B198)</f>
        <v>1116.66</v>
      </c>
    </row>
    <row r="199" spans="1:6">
      <c r="A199" s="15" t="s">
        <v>12</v>
      </c>
      <c r="B199" s="15" t="s">
        <v>211</v>
      </c>
      <c r="C199" s="17">
        <f>COUNTIFS(明细!E:E,A199,明细!F:F,B199)</f>
        <v>0</v>
      </c>
      <c r="D199" s="17">
        <f>SUMIFS(明细!I:I,明细!E:E,'按村汇总 '!A199,明细!F:F,'按村汇总 '!B199)</f>
        <v>0</v>
      </c>
      <c r="E199" s="17">
        <f>SUMIFS(明细!O:O,明细!E:E,'按村汇总 '!A199,明细!F:F,'按村汇总 '!B199)</f>
        <v>0</v>
      </c>
      <c r="F199" s="17">
        <f>SUMIFS(明细!T:T,明细!E:E,'按村汇总 '!A199,明细!F:F,'按村汇总 '!B199)</f>
        <v>0</v>
      </c>
    </row>
    <row r="200" spans="1:6">
      <c r="A200" s="15" t="s">
        <v>12</v>
      </c>
      <c r="B200" s="15" t="s">
        <v>212</v>
      </c>
      <c r="C200" s="17">
        <f>COUNTIFS(明细!E:E,A200,明细!F:F,B200)</f>
        <v>0</v>
      </c>
      <c r="D200" s="17">
        <f>SUMIFS(明细!I:I,明细!E:E,'按村汇总 '!A200,明细!F:F,'按村汇总 '!B200)</f>
        <v>0</v>
      </c>
      <c r="E200" s="17">
        <f>SUMIFS(明细!O:O,明细!E:E,'按村汇总 '!A200,明细!F:F,'按村汇总 '!B200)</f>
        <v>0</v>
      </c>
      <c r="F200" s="17">
        <f>SUMIFS(明细!T:T,明细!E:E,'按村汇总 '!A200,明细!F:F,'按村汇总 '!B200)</f>
        <v>0</v>
      </c>
    </row>
    <row r="201" spans="1:6">
      <c r="A201" s="15" t="s">
        <v>12</v>
      </c>
      <c r="B201" s="15" t="s">
        <v>213</v>
      </c>
      <c r="C201" s="17">
        <f>COUNTIFS(明细!E:E,A201,明细!F:F,B201)</f>
        <v>0</v>
      </c>
      <c r="D201" s="17">
        <f>SUMIFS(明细!I:I,明细!E:E,'按村汇总 '!A201,明细!F:F,'按村汇总 '!B201)</f>
        <v>0</v>
      </c>
      <c r="E201" s="17">
        <f>SUMIFS(明细!O:O,明细!E:E,'按村汇总 '!A201,明细!F:F,'按村汇总 '!B201)</f>
        <v>0</v>
      </c>
      <c r="F201" s="17">
        <f>SUMIFS(明细!T:T,明细!E:E,'按村汇总 '!A201,明细!F:F,'按村汇总 '!B201)</f>
        <v>0</v>
      </c>
    </row>
    <row r="202" spans="1:6">
      <c r="A202" s="15" t="s">
        <v>12</v>
      </c>
      <c r="B202" s="15" t="s">
        <v>214</v>
      </c>
      <c r="C202" s="17">
        <f>COUNTIFS(明细!E:E,A202,明细!F:F,B202)</f>
        <v>0</v>
      </c>
      <c r="D202" s="17">
        <f>SUMIFS(明细!I:I,明细!E:E,'按村汇总 '!A202,明细!F:F,'按村汇总 '!B202)</f>
        <v>0</v>
      </c>
      <c r="E202" s="17">
        <f>SUMIFS(明细!O:O,明细!E:E,'按村汇总 '!A202,明细!F:F,'按村汇总 '!B202)</f>
        <v>0</v>
      </c>
      <c r="F202" s="17">
        <f>SUMIFS(明细!T:T,明细!E:E,'按村汇总 '!A202,明细!F:F,'按村汇总 '!B202)</f>
        <v>0</v>
      </c>
    </row>
    <row r="203" spans="1:6">
      <c r="A203" s="15" t="s">
        <v>12</v>
      </c>
      <c r="B203" s="15" t="s">
        <v>215</v>
      </c>
      <c r="C203" s="17">
        <f>COUNTIFS(明细!E:E,A203,明细!F:F,B203)</f>
        <v>0</v>
      </c>
      <c r="D203" s="17">
        <f>SUMIFS(明细!I:I,明细!E:E,'按村汇总 '!A203,明细!F:F,'按村汇总 '!B203)</f>
        <v>0</v>
      </c>
      <c r="E203" s="17">
        <f>SUMIFS(明细!O:O,明细!E:E,'按村汇总 '!A203,明细!F:F,'按村汇总 '!B203)</f>
        <v>0</v>
      </c>
      <c r="F203" s="17">
        <f>SUMIFS(明细!T:T,明细!E:E,'按村汇总 '!A203,明细!F:F,'按村汇总 '!B203)</f>
        <v>0</v>
      </c>
    </row>
    <row r="204" spans="1:6">
      <c r="A204" s="15" t="s">
        <v>12</v>
      </c>
      <c r="B204" s="15" t="s">
        <v>125</v>
      </c>
      <c r="C204" s="17">
        <f>COUNTIFS(明细!E:E,A204,明细!F:F,B204)</f>
        <v>0</v>
      </c>
      <c r="D204" s="17">
        <f>SUMIFS(明细!I:I,明细!E:E,'按村汇总 '!A204,明细!F:F,'按村汇总 '!B204)</f>
        <v>0</v>
      </c>
      <c r="E204" s="17">
        <f>SUMIFS(明细!O:O,明细!E:E,'按村汇总 '!A204,明细!F:F,'按村汇总 '!B204)</f>
        <v>0</v>
      </c>
      <c r="F204" s="17">
        <f>SUMIFS(明细!T:T,明细!E:E,'按村汇总 '!A204,明细!F:F,'按村汇总 '!B204)</f>
        <v>0</v>
      </c>
    </row>
    <row r="205" spans="1:6">
      <c r="A205" s="15" t="s">
        <v>12</v>
      </c>
      <c r="B205" s="15" t="s">
        <v>216</v>
      </c>
      <c r="C205" s="17">
        <f>COUNTIFS(明细!E:E,A205,明细!F:F,B205)</f>
        <v>0</v>
      </c>
      <c r="D205" s="17">
        <f>SUMIFS(明细!I:I,明细!E:E,'按村汇总 '!A205,明细!F:F,'按村汇总 '!B205)</f>
        <v>0</v>
      </c>
      <c r="E205" s="17">
        <f>SUMIFS(明细!O:O,明细!E:E,'按村汇总 '!A205,明细!F:F,'按村汇总 '!B205)</f>
        <v>0</v>
      </c>
      <c r="F205" s="17">
        <f>SUMIFS(明细!T:T,明细!E:E,'按村汇总 '!A205,明细!F:F,'按村汇总 '!B205)</f>
        <v>0</v>
      </c>
    </row>
    <row r="206" spans="1:6">
      <c r="A206" s="15" t="s">
        <v>23</v>
      </c>
      <c r="B206" s="15" t="s">
        <v>217</v>
      </c>
      <c r="C206" s="17">
        <f>COUNTIFS(明细!E:E,A206,明细!F:F,B206)</f>
        <v>2</v>
      </c>
      <c r="D206" s="17">
        <f>SUMIFS(明细!I:I,明细!E:E,'按村汇总 '!A206,明细!F:F,'按村汇总 '!B206)</f>
        <v>9.8</v>
      </c>
      <c r="E206" s="17">
        <f>SUMIFS(明细!O:O,明细!E:E,'按村汇总 '!A206,明细!F:F,'按村汇总 '!B206)</f>
        <v>4.9</v>
      </c>
      <c r="F206" s="17">
        <f>SUMIFS(明细!T:T,明细!E:E,'按村汇总 '!A206,明细!F:F,'按村汇总 '!B206)</f>
        <v>536.14</v>
      </c>
    </row>
    <row r="207" spans="1:6">
      <c r="A207" s="15" t="s">
        <v>23</v>
      </c>
      <c r="B207" s="15" t="s">
        <v>218</v>
      </c>
      <c r="C207" s="17">
        <f>COUNTIFS(明细!E:E,A207,明细!F:F,B207)</f>
        <v>1</v>
      </c>
      <c r="D207" s="17">
        <f>SUMIFS(明细!I:I,明细!E:E,'按村汇总 '!A207,明细!F:F,'按村汇总 '!B207)</f>
        <v>5</v>
      </c>
      <c r="E207" s="17">
        <f>SUMIFS(明细!O:O,明细!E:E,'按村汇总 '!A207,明细!F:F,'按村汇总 '!B207)</f>
        <v>5</v>
      </c>
      <c r="F207" s="17">
        <f>SUMIFS(明细!T:T,明细!E:E,'按村汇总 '!A207,明细!F:F,'按村汇总 '!B207)</f>
        <v>437.5</v>
      </c>
    </row>
    <row r="208" spans="1:6">
      <c r="A208" s="15" t="s">
        <v>23</v>
      </c>
      <c r="B208" s="15" t="s">
        <v>219</v>
      </c>
      <c r="C208" s="17">
        <f>COUNTIFS(明细!E:E,A208,明细!F:F,B208)</f>
        <v>1</v>
      </c>
      <c r="D208" s="17">
        <f>SUMIFS(明细!I:I,明细!E:E,'按村汇总 '!A208,明细!F:F,'按村汇总 '!B208)</f>
        <v>4.6</v>
      </c>
      <c r="E208" s="17">
        <f>SUMIFS(明细!O:O,明细!E:E,'按村汇总 '!A208,明细!F:F,'按村汇总 '!B208)</f>
        <v>4.6</v>
      </c>
      <c r="F208" s="17">
        <f>SUMIFS(明细!T:T,明细!E:E,'按村汇总 '!A208,明细!F:F,'按村汇总 '!B208)</f>
        <v>540.69</v>
      </c>
    </row>
    <row r="209" spans="1:6">
      <c r="A209" s="15" t="s">
        <v>23</v>
      </c>
      <c r="B209" s="15" t="s">
        <v>220</v>
      </c>
      <c r="C209" s="17">
        <f>COUNTIFS(明细!E:E,A209,明细!F:F,B209)</f>
        <v>0</v>
      </c>
      <c r="D209" s="17">
        <f>SUMIFS(明细!I:I,明细!E:E,'按村汇总 '!A209,明细!F:F,'按村汇总 '!B209)</f>
        <v>0</v>
      </c>
      <c r="E209" s="17">
        <f>SUMIFS(明细!O:O,明细!E:E,'按村汇总 '!A209,明细!F:F,'按村汇总 '!B209)</f>
        <v>0</v>
      </c>
      <c r="F209" s="17">
        <f>SUMIFS(明细!T:T,明细!E:E,'按村汇总 '!A209,明细!F:F,'按村汇总 '!B209)</f>
        <v>0</v>
      </c>
    </row>
    <row r="210" spans="1:6">
      <c r="A210" s="15" t="s">
        <v>23</v>
      </c>
      <c r="B210" s="15" t="s">
        <v>221</v>
      </c>
      <c r="C210" s="17">
        <f>COUNTIFS(明细!E:E,A210,明细!F:F,B210)</f>
        <v>0</v>
      </c>
      <c r="D210" s="17">
        <f>SUMIFS(明细!I:I,明细!E:E,'按村汇总 '!A210,明细!F:F,'按村汇总 '!B210)</f>
        <v>0</v>
      </c>
      <c r="E210" s="17">
        <f>SUMIFS(明细!O:O,明细!E:E,'按村汇总 '!A210,明细!F:F,'按村汇总 '!B210)</f>
        <v>0</v>
      </c>
      <c r="F210" s="17">
        <f>SUMIFS(明细!T:T,明细!E:E,'按村汇总 '!A210,明细!F:F,'按村汇总 '!B210)</f>
        <v>0</v>
      </c>
    </row>
    <row r="211" spans="1:6">
      <c r="A211" s="15" t="s">
        <v>23</v>
      </c>
      <c r="B211" s="15" t="s">
        <v>222</v>
      </c>
      <c r="C211" s="17">
        <f>COUNTIFS(明细!E:E,A211,明细!F:F,B211)</f>
        <v>0</v>
      </c>
      <c r="D211" s="17">
        <f>SUMIFS(明细!I:I,明细!E:E,'按村汇总 '!A211,明细!F:F,'按村汇总 '!B211)</f>
        <v>0</v>
      </c>
      <c r="E211" s="17">
        <f>SUMIFS(明细!O:O,明细!E:E,'按村汇总 '!A211,明细!F:F,'按村汇总 '!B211)</f>
        <v>0</v>
      </c>
      <c r="F211" s="17">
        <f>SUMIFS(明细!T:T,明细!E:E,'按村汇总 '!A211,明细!F:F,'按村汇总 '!B211)</f>
        <v>0</v>
      </c>
    </row>
    <row r="212" spans="1:6">
      <c r="A212" s="15" t="s">
        <v>23</v>
      </c>
      <c r="B212" s="15" t="s">
        <v>223</v>
      </c>
      <c r="C212" s="17">
        <f>COUNTIFS(明细!E:E,A212,明细!F:F,B212)</f>
        <v>0</v>
      </c>
      <c r="D212" s="17">
        <f>SUMIFS(明细!I:I,明细!E:E,'按村汇总 '!A212,明细!F:F,'按村汇总 '!B212)</f>
        <v>0</v>
      </c>
      <c r="E212" s="17">
        <f>SUMIFS(明细!O:O,明细!E:E,'按村汇总 '!A212,明细!F:F,'按村汇总 '!B212)</f>
        <v>0</v>
      </c>
      <c r="F212" s="17">
        <f>SUMIFS(明细!T:T,明细!E:E,'按村汇总 '!A212,明细!F:F,'按村汇总 '!B212)</f>
        <v>0</v>
      </c>
    </row>
    <row r="213" spans="1:6">
      <c r="A213" s="15" t="s">
        <v>23</v>
      </c>
      <c r="B213" s="15" t="s">
        <v>224</v>
      </c>
      <c r="C213" s="17">
        <f>COUNTIFS(明细!E:E,A213,明细!F:F,B213)</f>
        <v>0</v>
      </c>
      <c r="D213" s="17">
        <f>SUMIFS(明细!I:I,明细!E:E,'按村汇总 '!A213,明细!F:F,'按村汇总 '!B213)</f>
        <v>0</v>
      </c>
      <c r="E213" s="17">
        <f>SUMIFS(明细!O:O,明细!E:E,'按村汇总 '!A213,明细!F:F,'按村汇总 '!B213)</f>
        <v>0</v>
      </c>
      <c r="F213" s="17">
        <f>SUMIFS(明细!T:T,明细!E:E,'按村汇总 '!A213,明细!F:F,'按村汇总 '!B213)</f>
        <v>0</v>
      </c>
    </row>
    <row r="214" spans="1:6">
      <c r="A214" s="15" t="s">
        <v>23</v>
      </c>
      <c r="B214" s="15" t="s">
        <v>123</v>
      </c>
      <c r="C214" s="17">
        <f>COUNTIFS(明细!E:E,A214,明细!F:F,B214)</f>
        <v>0</v>
      </c>
      <c r="D214" s="17">
        <f>SUMIFS(明细!I:I,明细!E:E,'按村汇总 '!A214,明细!F:F,'按村汇总 '!B214)</f>
        <v>0</v>
      </c>
      <c r="E214" s="17">
        <f>SUMIFS(明细!O:O,明细!E:E,'按村汇总 '!A214,明细!F:F,'按村汇总 '!B214)</f>
        <v>0</v>
      </c>
      <c r="F214" s="17">
        <f>SUMIFS(明细!T:T,明细!E:E,'按村汇总 '!A214,明细!F:F,'按村汇总 '!B214)</f>
        <v>0</v>
      </c>
    </row>
    <row r="215" spans="1:6">
      <c r="A215" s="15" t="s">
        <v>23</v>
      </c>
      <c r="B215" s="15" t="s">
        <v>225</v>
      </c>
      <c r="C215" s="17">
        <f>COUNTIFS(明细!E:E,A215,明细!F:F,B215)</f>
        <v>0</v>
      </c>
      <c r="D215" s="17">
        <f>SUMIFS(明细!I:I,明细!E:E,'按村汇总 '!A215,明细!F:F,'按村汇总 '!B215)</f>
        <v>0</v>
      </c>
      <c r="E215" s="17">
        <f>SUMIFS(明细!O:O,明细!E:E,'按村汇总 '!A215,明细!F:F,'按村汇总 '!B215)</f>
        <v>0</v>
      </c>
      <c r="F215" s="17">
        <f>SUMIFS(明细!T:T,明细!E:E,'按村汇总 '!A215,明细!F:F,'按村汇总 '!B215)</f>
        <v>0</v>
      </c>
    </row>
    <row r="216" spans="1:6">
      <c r="A216" s="15" t="s">
        <v>23</v>
      </c>
      <c r="B216" s="15" t="s">
        <v>226</v>
      </c>
      <c r="C216" s="17">
        <f>COUNTIFS(明细!E:E,A216,明细!F:F,B216)</f>
        <v>0</v>
      </c>
      <c r="D216" s="17">
        <f>SUMIFS(明细!I:I,明细!E:E,'按村汇总 '!A216,明细!F:F,'按村汇总 '!B216)</f>
        <v>0</v>
      </c>
      <c r="E216" s="17">
        <f>SUMIFS(明细!O:O,明细!E:E,'按村汇总 '!A216,明细!F:F,'按村汇总 '!B216)</f>
        <v>0</v>
      </c>
      <c r="F216" s="17">
        <f>SUMIFS(明细!T:T,明细!E:E,'按村汇总 '!A216,明细!F:F,'按村汇总 '!B216)</f>
        <v>0</v>
      </c>
    </row>
    <row r="217" spans="1:6">
      <c r="A217" s="15" t="s">
        <v>23</v>
      </c>
      <c r="B217" s="15" t="s">
        <v>227</v>
      </c>
      <c r="C217" s="17">
        <f>COUNTIFS(明细!E:E,A217,明细!F:F,B217)</f>
        <v>1</v>
      </c>
      <c r="D217" s="17">
        <f>SUMIFS(明细!I:I,明细!E:E,'按村汇总 '!A217,明细!F:F,'按村汇总 '!B217)</f>
        <v>5</v>
      </c>
      <c r="E217" s="17">
        <f>SUMIFS(明细!O:O,明细!E:E,'按村汇总 '!A217,明细!F:F,'按村汇总 '!B217)</f>
        <v>0</v>
      </c>
      <c r="F217" s="17">
        <f>SUMIFS(明细!T:T,明细!E:E,'按村汇总 '!A217,明细!F:F,'按村汇总 '!B217)</f>
        <v>12.92</v>
      </c>
    </row>
    <row r="218" spans="1:6">
      <c r="A218" s="15" t="s">
        <v>23</v>
      </c>
      <c r="B218" s="15" t="s">
        <v>147</v>
      </c>
      <c r="C218" s="17">
        <f>COUNTIFS(明细!E:E,A218,明细!F:F,B218)</f>
        <v>0</v>
      </c>
      <c r="D218" s="17">
        <f>SUMIFS(明细!I:I,明细!E:E,'按村汇总 '!A218,明细!F:F,'按村汇总 '!B218)</f>
        <v>0</v>
      </c>
      <c r="E218" s="17">
        <f>SUMIFS(明细!O:O,明细!E:E,'按村汇总 '!A218,明细!F:F,'按村汇总 '!B218)</f>
        <v>0</v>
      </c>
      <c r="F218" s="17">
        <f>SUMIFS(明细!T:T,明细!E:E,'按村汇总 '!A218,明细!F:F,'按村汇总 '!B218)</f>
        <v>0</v>
      </c>
    </row>
    <row r="219" spans="1:6">
      <c r="A219" s="15" t="s">
        <v>23</v>
      </c>
      <c r="B219" s="15" t="s">
        <v>188</v>
      </c>
      <c r="C219" s="17">
        <f>COUNTIFS(明细!E:E,A219,明细!F:F,B219)</f>
        <v>0</v>
      </c>
      <c r="D219" s="17">
        <f>SUMIFS(明细!I:I,明细!E:E,'按村汇总 '!A219,明细!F:F,'按村汇总 '!B219)</f>
        <v>0</v>
      </c>
      <c r="E219" s="17">
        <f>SUMIFS(明细!O:O,明细!E:E,'按村汇总 '!A219,明细!F:F,'按村汇总 '!B219)</f>
        <v>0</v>
      </c>
      <c r="F219" s="17">
        <f>SUMIFS(明细!T:T,明细!E:E,'按村汇总 '!A219,明细!F:F,'按村汇总 '!B219)</f>
        <v>0</v>
      </c>
    </row>
    <row r="220" spans="1:6">
      <c r="A220" s="15" t="s">
        <v>23</v>
      </c>
      <c r="B220" s="15" t="s">
        <v>228</v>
      </c>
      <c r="C220" s="17">
        <f>COUNTIFS(明细!E:E,A220,明细!F:F,B220)</f>
        <v>1</v>
      </c>
      <c r="D220" s="17">
        <f>SUMIFS(明细!I:I,明细!E:E,'按村汇总 '!A220,明细!F:F,'按村汇总 '!B220)</f>
        <v>5</v>
      </c>
      <c r="E220" s="17">
        <f>SUMIFS(明细!O:O,明细!E:E,'按村汇总 '!A220,明细!F:F,'按村汇总 '!B220)</f>
        <v>5</v>
      </c>
      <c r="F220" s="17">
        <f>SUMIFS(明细!T:T,明细!E:E,'按村汇总 '!A220,明细!F:F,'按村汇总 '!B220)</f>
        <v>536.67</v>
      </c>
    </row>
    <row r="221" spans="1:6">
      <c r="A221" s="15" t="s">
        <v>23</v>
      </c>
      <c r="B221" s="15" t="s">
        <v>106</v>
      </c>
      <c r="C221" s="17">
        <f>COUNTIFS(明细!E:E,A221,明细!F:F,B221)</f>
        <v>3</v>
      </c>
      <c r="D221" s="17">
        <f>SUMIFS(明细!I:I,明细!E:E,'按村汇总 '!A221,明细!F:F,'按村汇总 '!B221)</f>
        <v>11.9</v>
      </c>
      <c r="E221" s="17">
        <f>SUMIFS(明细!O:O,明细!E:E,'按村汇总 '!A221,明细!F:F,'按村汇总 '!B221)</f>
        <v>10.65</v>
      </c>
      <c r="F221" s="17">
        <f>SUMIFS(明细!T:T,明细!E:E,'按村汇总 '!A221,明细!F:F,'按村汇总 '!B221)</f>
        <v>3375.55</v>
      </c>
    </row>
    <row r="222" spans="1:6">
      <c r="A222" s="15" t="s">
        <v>23</v>
      </c>
      <c r="B222" s="15" t="s">
        <v>81</v>
      </c>
      <c r="C222" s="17">
        <f>COUNTIFS(明细!E:E,A222,明细!F:F,B222)</f>
        <v>0</v>
      </c>
      <c r="D222" s="17">
        <f>SUMIFS(明细!I:I,明细!E:E,'按村汇总 '!A222,明细!F:F,'按村汇总 '!B222)</f>
        <v>0</v>
      </c>
      <c r="E222" s="17">
        <f>SUMIFS(明细!O:O,明细!E:E,'按村汇总 '!A222,明细!F:F,'按村汇总 '!B222)</f>
        <v>0</v>
      </c>
      <c r="F222" s="17">
        <f>SUMIFS(明细!T:T,明细!E:E,'按村汇总 '!A222,明细!F:F,'按村汇总 '!B222)</f>
        <v>0</v>
      </c>
    </row>
    <row r="223" spans="1:6">
      <c r="A223" s="15" t="s">
        <v>21</v>
      </c>
      <c r="B223" s="15" t="s">
        <v>229</v>
      </c>
      <c r="C223" s="17">
        <f>COUNTIFS(明细!E:E,A223,明细!F:F,B223)</f>
        <v>0</v>
      </c>
      <c r="D223" s="17">
        <f>SUMIFS(明细!I:I,明细!E:E,'按村汇总 '!A223,明细!F:F,'按村汇总 '!B223)</f>
        <v>0</v>
      </c>
      <c r="E223" s="17">
        <f>SUMIFS(明细!O:O,明细!E:E,'按村汇总 '!A223,明细!F:F,'按村汇总 '!B223)</f>
        <v>0</v>
      </c>
      <c r="F223" s="17">
        <f>SUMIFS(明细!T:T,明细!E:E,'按村汇总 '!A223,明细!F:F,'按村汇总 '!B223)</f>
        <v>0</v>
      </c>
    </row>
    <row r="224" spans="1:6">
      <c r="A224" s="15" t="s">
        <v>21</v>
      </c>
      <c r="B224" s="15" t="s">
        <v>230</v>
      </c>
      <c r="C224" s="17">
        <f>COUNTIFS(明细!E:E,A224,明细!F:F,B224)</f>
        <v>0</v>
      </c>
      <c r="D224" s="17">
        <f>SUMIFS(明细!I:I,明细!E:E,'按村汇总 '!A224,明细!F:F,'按村汇总 '!B224)</f>
        <v>0</v>
      </c>
      <c r="E224" s="17">
        <f>SUMIFS(明细!O:O,明细!E:E,'按村汇总 '!A224,明细!F:F,'按村汇总 '!B224)</f>
        <v>0</v>
      </c>
      <c r="F224" s="17">
        <f>SUMIFS(明细!T:T,明细!E:E,'按村汇总 '!A224,明细!F:F,'按村汇总 '!B224)</f>
        <v>0</v>
      </c>
    </row>
    <row r="225" spans="1:6">
      <c r="A225" s="15" t="s">
        <v>26</v>
      </c>
      <c r="B225" s="15"/>
      <c r="C225" s="24">
        <f>SUM(C5:C224)</f>
        <v>110</v>
      </c>
      <c r="D225" s="25">
        <f>SUM(D5:D224)</f>
        <v>525.2</v>
      </c>
      <c r="E225" s="25">
        <f>SUM(E5:E224)</f>
        <v>410.951506</v>
      </c>
      <c r="F225" s="25">
        <f>SUM(F5:F224)</f>
        <v>75309.42</v>
      </c>
    </row>
  </sheetData>
  <autoFilter ref="A4:F225">
    <extLst/>
  </autoFilter>
  <mergeCells count="2">
    <mergeCell ref="A2:F2"/>
    <mergeCell ref="A225:B225"/>
  </mergeCells>
  <conditionalFormatting sqref="B114:B129">
    <cfRule type="duplicateValues" dxfId="0" priority="1"/>
  </conditionalFormatting>
  <conditionalFormatting sqref="B130:B138">
    <cfRule type="duplicateValues" dxfId="0" priority="2"/>
  </conditionalFormatting>
  <pageMargins left="0.944444444444444" right="0.700694444444445" top="0.428472222222222" bottom="0.401388888888889" header="0.239583333333333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3"/>
  <sheetViews>
    <sheetView tabSelected="1" view="pageBreakPreview" zoomScale="110" zoomScaleNormal="100" workbookViewId="0">
      <selection activeCell="W14" sqref="W14"/>
    </sheetView>
  </sheetViews>
  <sheetFormatPr defaultColWidth="9" defaultRowHeight="13.5"/>
  <cols>
    <col min="1" max="1" width="5.80833333333333" customWidth="1"/>
    <col min="2" max="2" width="5.75833333333333" customWidth="1"/>
    <col min="3" max="3" width="6.25" customWidth="1"/>
    <col min="4" max="4" width="4.1" customWidth="1"/>
    <col min="5" max="5" width="10.7916666666667" customWidth="1"/>
    <col min="6" max="6" width="13.6333333333333" customWidth="1"/>
    <col min="7" max="7" width="14.1916666666667" customWidth="1"/>
    <col min="8" max="8" width="16.125" customWidth="1"/>
    <col min="9" max="9" width="3.81666666666667" customWidth="1"/>
    <col min="10" max="11" width="8.875" style="1" customWidth="1"/>
    <col min="12" max="12" width="4.83333333333333" customWidth="1"/>
    <col min="13" max="13" width="8.125" style="1" customWidth="1"/>
    <col min="14" max="14" width="7.60833333333333" customWidth="1"/>
    <col min="15" max="15" width="3.25" customWidth="1"/>
    <col min="16" max="16" width="7.15833333333333" customWidth="1"/>
    <col min="17" max="17" width="3.375" customWidth="1"/>
    <col min="18" max="18" width="6.2" customWidth="1"/>
    <col min="19" max="19" width="5.125" customWidth="1"/>
    <col min="20" max="20" width="6.64166666666667" customWidth="1"/>
    <col min="21" max="21" width="4.55" customWidth="1"/>
  </cols>
  <sheetData>
    <row r="1" ht="25.5" spans="1:21">
      <c r="A1" s="2" t="s">
        <v>231</v>
      </c>
      <c r="B1" s="2"/>
      <c r="C1" s="2"/>
      <c r="D1" s="2"/>
      <c r="E1" s="2"/>
      <c r="F1" s="2"/>
      <c r="G1" s="2"/>
      <c r="H1" s="2"/>
      <c r="I1" s="2"/>
      <c r="J1" s="5"/>
      <c r="K1" s="5"/>
      <c r="L1" s="2"/>
      <c r="M1" s="5"/>
      <c r="N1" s="2"/>
      <c r="O1" s="2"/>
      <c r="P1" s="2"/>
      <c r="Q1" s="2"/>
      <c r="R1" s="2"/>
      <c r="S1" s="2"/>
      <c r="T1" s="2"/>
      <c r="U1" s="2"/>
    </row>
    <row r="2" spans="1:21">
      <c r="A2" s="3" t="s">
        <v>232</v>
      </c>
      <c r="B2" s="3"/>
      <c r="C2" s="3"/>
      <c r="D2" s="3"/>
      <c r="E2" s="3"/>
      <c r="F2" s="3"/>
      <c r="G2" s="3"/>
      <c r="H2" s="3"/>
      <c r="I2" s="3"/>
      <c r="J2" s="6"/>
      <c r="K2" s="6"/>
      <c r="L2" s="3"/>
      <c r="M2" s="6"/>
      <c r="N2" s="3"/>
      <c r="O2" s="3"/>
      <c r="P2" s="3"/>
      <c r="Q2" s="3"/>
      <c r="R2" s="3"/>
      <c r="S2" s="3"/>
      <c r="T2" s="3"/>
      <c r="U2" s="3"/>
    </row>
    <row r="3" ht="63" spans="1:21">
      <c r="A3" s="4" t="s">
        <v>233</v>
      </c>
      <c r="B3" s="4" t="s">
        <v>234</v>
      </c>
      <c r="C3" s="4" t="s">
        <v>235</v>
      </c>
      <c r="D3" s="4" t="s">
        <v>236</v>
      </c>
      <c r="E3" s="4" t="s">
        <v>237</v>
      </c>
      <c r="F3" s="4" t="s">
        <v>238</v>
      </c>
      <c r="G3" s="4" t="s">
        <v>239</v>
      </c>
      <c r="H3" s="4" t="s">
        <v>240</v>
      </c>
      <c r="I3" s="4" t="s">
        <v>241</v>
      </c>
      <c r="J3" s="7" t="s">
        <v>242</v>
      </c>
      <c r="K3" s="7" t="s">
        <v>243</v>
      </c>
      <c r="L3" s="4" t="s">
        <v>244</v>
      </c>
      <c r="M3" s="7" t="s">
        <v>245</v>
      </c>
      <c r="N3" s="4" t="s">
        <v>246</v>
      </c>
      <c r="O3" s="4" t="s">
        <v>247</v>
      </c>
      <c r="P3" s="4" t="s">
        <v>248</v>
      </c>
      <c r="Q3" s="4" t="s">
        <v>249</v>
      </c>
      <c r="R3" s="4" t="s">
        <v>250</v>
      </c>
      <c r="S3" s="4" t="s">
        <v>251</v>
      </c>
      <c r="T3" s="4" t="s">
        <v>252</v>
      </c>
      <c r="U3" s="4" t="s">
        <v>253</v>
      </c>
    </row>
    <row r="4" ht="14" customHeight="1" spans="1:21">
      <c r="A4" s="4">
        <f>ROW()-3</f>
        <v>1</v>
      </c>
      <c r="B4" s="4" t="s">
        <v>254</v>
      </c>
      <c r="C4" s="4" t="s">
        <v>254</v>
      </c>
      <c r="D4" s="4" t="s">
        <v>255</v>
      </c>
      <c r="E4" s="4" t="s">
        <v>17</v>
      </c>
      <c r="F4" s="4" t="s">
        <v>104</v>
      </c>
      <c r="G4" s="4" t="s">
        <v>256</v>
      </c>
      <c r="H4" s="4" t="s">
        <v>257</v>
      </c>
      <c r="I4" s="4">
        <v>5</v>
      </c>
      <c r="J4" s="7">
        <v>44127</v>
      </c>
      <c r="K4" s="7">
        <v>45221</v>
      </c>
      <c r="L4" s="4">
        <v>1094</v>
      </c>
      <c r="M4" s="7">
        <v>45219</v>
      </c>
      <c r="N4" s="4">
        <v>5</v>
      </c>
      <c r="O4" s="4">
        <v>0</v>
      </c>
      <c r="P4" s="4">
        <v>3.875</v>
      </c>
      <c r="Q4" s="4">
        <v>29</v>
      </c>
      <c r="R4" s="4">
        <v>187.29</v>
      </c>
      <c r="S4" s="4">
        <v>3.875</v>
      </c>
      <c r="T4" s="4">
        <v>187.29</v>
      </c>
      <c r="U4" s="4"/>
    </row>
    <row r="5" ht="14" customHeight="1" spans="1:21">
      <c r="A5" s="4">
        <f t="shared" ref="A5:A14" si="0">ROW()-3</f>
        <v>2</v>
      </c>
      <c r="B5" s="4" t="s">
        <v>254</v>
      </c>
      <c r="C5" s="4" t="s">
        <v>254</v>
      </c>
      <c r="D5" s="4" t="s">
        <v>255</v>
      </c>
      <c r="E5" s="4" t="s">
        <v>17</v>
      </c>
      <c r="F5" s="4" t="s">
        <v>104</v>
      </c>
      <c r="G5" s="4" t="s">
        <v>256</v>
      </c>
      <c r="H5" s="4" t="s">
        <v>257</v>
      </c>
      <c r="I5" s="4">
        <v>5</v>
      </c>
      <c r="J5" s="7">
        <v>45219</v>
      </c>
      <c r="K5" s="7">
        <v>46010</v>
      </c>
      <c r="L5" s="4">
        <v>791</v>
      </c>
      <c r="M5" s="7"/>
      <c r="N5" s="4">
        <v>0</v>
      </c>
      <c r="O5" s="4">
        <v>5</v>
      </c>
      <c r="P5" s="4">
        <v>3.5</v>
      </c>
      <c r="Q5" s="4">
        <v>62</v>
      </c>
      <c r="R5" s="4">
        <v>361.67</v>
      </c>
      <c r="S5" s="4">
        <v>3.5</v>
      </c>
      <c r="T5" s="4">
        <v>361.67</v>
      </c>
      <c r="U5" s="4"/>
    </row>
    <row r="6" ht="14" customHeight="1" spans="1:21">
      <c r="A6" s="4">
        <f t="shared" si="0"/>
        <v>3</v>
      </c>
      <c r="B6" s="4" t="s">
        <v>258</v>
      </c>
      <c r="C6" s="4" t="s">
        <v>258</v>
      </c>
      <c r="D6" s="4" t="s">
        <v>255</v>
      </c>
      <c r="E6" s="4" t="s">
        <v>24</v>
      </c>
      <c r="F6" s="4" t="s">
        <v>35</v>
      </c>
      <c r="G6" s="4" t="s">
        <v>259</v>
      </c>
      <c r="H6" s="4" t="s">
        <v>260</v>
      </c>
      <c r="I6" s="4">
        <v>5</v>
      </c>
      <c r="J6" s="7">
        <v>44193</v>
      </c>
      <c r="K6" s="7">
        <v>45287</v>
      </c>
      <c r="L6" s="4">
        <v>1094</v>
      </c>
      <c r="M6" s="7"/>
      <c r="N6" s="4"/>
      <c r="O6" s="4">
        <v>5</v>
      </c>
      <c r="P6" s="4" t="s">
        <v>261</v>
      </c>
      <c r="Q6" s="4">
        <v>91</v>
      </c>
      <c r="R6" s="4">
        <v>587.71</v>
      </c>
      <c r="S6" s="4" t="s">
        <v>261</v>
      </c>
      <c r="T6" s="4">
        <v>587.71</v>
      </c>
      <c r="U6" s="4"/>
    </row>
    <row r="7" ht="14" customHeight="1" spans="1:21">
      <c r="A7" s="4">
        <f t="shared" si="0"/>
        <v>4</v>
      </c>
      <c r="B7" s="4" t="s">
        <v>262</v>
      </c>
      <c r="C7" s="4" t="s">
        <v>263</v>
      </c>
      <c r="D7" s="4" t="s">
        <v>255</v>
      </c>
      <c r="E7" s="4" t="s">
        <v>24</v>
      </c>
      <c r="F7" s="4" t="s">
        <v>36</v>
      </c>
      <c r="G7" s="4" t="s">
        <v>264</v>
      </c>
      <c r="H7" s="4" t="s">
        <v>260</v>
      </c>
      <c r="I7" s="4">
        <v>5</v>
      </c>
      <c r="J7" s="7">
        <v>44356</v>
      </c>
      <c r="K7" s="7">
        <v>45451</v>
      </c>
      <c r="L7" s="4">
        <v>1095</v>
      </c>
      <c r="M7" s="7"/>
      <c r="N7" s="4"/>
      <c r="O7" s="4">
        <v>5</v>
      </c>
      <c r="P7" s="4" t="s">
        <v>261</v>
      </c>
      <c r="Q7" s="4">
        <v>91</v>
      </c>
      <c r="R7" s="4">
        <v>587.71</v>
      </c>
      <c r="S7" s="4" t="s">
        <v>261</v>
      </c>
      <c r="T7" s="4">
        <v>587.71</v>
      </c>
      <c r="U7" s="4"/>
    </row>
    <row r="8" ht="14" customHeight="1" spans="1:21">
      <c r="A8" s="4">
        <f t="shared" si="0"/>
        <v>5</v>
      </c>
      <c r="B8" s="4" t="s">
        <v>265</v>
      </c>
      <c r="C8" s="4" t="s">
        <v>266</v>
      </c>
      <c r="D8" s="4" t="s">
        <v>267</v>
      </c>
      <c r="E8" s="4" t="s">
        <v>25</v>
      </c>
      <c r="F8" s="4" t="s">
        <v>58</v>
      </c>
      <c r="G8" s="4" t="s">
        <v>268</v>
      </c>
      <c r="H8" s="4" t="s">
        <v>260</v>
      </c>
      <c r="I8" s="4">
        <v>5</v>
      </c>
      <c r="J8" s="7">
        <v>45224</v>
      </c>
      <c r="K8" s="7">
        <v>45954</v>
      </c>
      <c r="L8" s="4">
        <v>730</v>
      </c>
      <c r="M8" s="7"/>
      <c r="N8" s="4"/>
      <c r="O8" s="4">
        <v>5</v>
      </c>
      <c r="P8" s="4">
        <v>3.5</v>
      </c>
      <c r="Q8" s="4">
        <v>57</v>
      </c>
      <c r="R8" s="4">
        <v>332.5</v>
      </c>
      <c r="S8" s="4">
        <v>3.5</v>
      </c>
      <c r="T8" s="4">
        <v>332.5</v>
      </c>
      <c r="U8" s="4"/>
    </row>
    <row r="9" ht="14" customHeight="1" spans="1:21">
      <c r="A9" s="4">
        <f t="shared" si="0"/>
        <v>6</v>
      </c>
      <c r="B9" s="4" t="s">
        <v>269</v>
      </c>
      <c r="C9" s="4" t="s">
        <v>270</v>
      </c>
      <c r="D9" s="4" t="s">
        <v>255</v>
      </c>
      <c r="E9" s="4" t="s">
        <v>16</v>
      </c>
      <c r="F9" s="4" t="s">
        <v>142</v>
      </c>
      <c r="G9" s="4" t="s">
        <v>271</v>
      </c>
      <c r="H9" s="4" t="s">
        <v>272</v>
      </c>
      <c r="I9" s="4">
        <v>5</v>
      </c>
      <c r="J9" s="7">
        <v>44677</v>
      </c>
      <c r="K9" s="7">
        <v>45772</v>
      </c>
      <c r="L9" s="4" t="s">
        <v>273</v>
      </c>
      <c r="M9" s="7">
        <v>45224</v>
      </c>
      <c r="N9" s="4">
        <v>50000</v>
      </c>
      <c r="O9" s="4" t="s">
        <v>274</v>
      </c>
      <c r="P9" s="4" t="s">
        <v>275</v>
      </c>
      <c r="Q9" s="4" t="s">
        <v>276</v>
      </c>
      <c r="R9" s="4">
        <v>217.22</v>
      </c>
      <c r="S9" s="4" t="s">
        <v>275</v>
      </c>
      <c r="T9" s="4">
        <v>217.22</v>
      </c>
      <c r="U9" s="4"/>
    </row>
    <row r="10" ht="14" customHeight="1" spans="1:21">
      <c r="A10" s="4">
        <f t="shared" si="0"/>
        <v>7</v>
      </c>
      <c r="B10" s="4" t="s">
        <v>277</v>
      </c>
      <c r="C10" s="4" t="s">
        <v>277</v>
      </c>
      <c r="D10" s="4" t="s">
        <v>255</v>
      </c>
      <c r="E10" s="4" t="s">
        <v>16</v>
      </c>
      <c r="F10" s="4" t="s">
        <v>142</v>
      </c>
      <c r="G10" s="4" t="s">
        <v>278</v>
      </c>
      <c r="H10" s="4" t="s">
        <v>272</v>
      </c>
      <c r="I10" s="4">
        <v>3.8</v>
      </c>
      <c r="J10" s="7">
        <v>45138</v>
      </c>
      <c r="K10" s="7">
        <v>45868</v>
      </c>
      <c r="L10" s="4">
        <v>24</v>
      </c>
      <c r="M10" s="7">
        <v>45239</v>
      </c>
      <c r="N10" s="4">
        <v>1</v>
      </c>
      <c r="O10" s="4">
        <v>3.8</v>
      </c>
      <c r="P10" s="4" t="s">
        <v>279</v>
      </c>
      <c r="Q10" s="4">
        <v>49</v>
      </c>
      <c r="R10" s="4">
        <v>57.17</v>
      </c>
      <c r="S10" s="4" t="s">
        <v>279</v>
      </c>
      <c r="T10" s="4">
        <v>57.17</v>
      </c>
      <c r="U10" s="4"/>
    </row>
    <row r="11" ht="14" customHeight="1" spans="1:21">
      <c r="A11" s="4">
        <f t="shared" si="0"/>
        <v>8</v>
      </c>
      <c r="B11" s="4" t="s">
        <v>277</v>
      </c>
      <c r="C11" s="4" t="s">
        <v>277</v>
      </c>
      <c r="D11" s="4" t="s">
        <v>255</v>
      </c>
      <c r="E11" s="4" t="s">
        <v>16</v>
      </c>
      <c r="F11" s="4" t="s">
        <v>142</v>
      </c>
      <c r="G11" s="4" t="s">
        <v>278</v>
      </c>
      <c r="H11" s="4" t="s">
        <v>272</v>
      </c>
      <c r="I11" s="4">
        <v>3.8</v>
      </c>
      <c r="J11" s="7">
        <v>45138</v>
      </c>
      <c r="K11" s="7">
        <v>45868</v>
      </c>
      <c r="L11" s="4">
        <v>24</v>
      </c>
      <c r="M11" s="7">
        <v>45239</v>
      </c>
      <c r="N11" s="4">
        <v>1</v>
      </c>
      <c r="O11" s="4">
        <v>3.8</v>
      </c>
      <c r="P11" s="4" t="s">
        <v>279</v>
      </c>
      <c r="Q11" s="4">
        <v>91</v>
      </c>
      <c r="R11" s="4">
        <v>403.43</v>
      </c>
      <c r="S11" s="4" t="s">
        <v>279</v>
      </c>
      <c r="T11" s="4">
        <v>403.43</v>
      </c>
      <c r="U11" s="4"/>
    </row>
    <row r="12" ht="14" customHeight="1" spans="1:21">
      <c r="A12" s="4">
        <f t="shared" si="0"/>
        <v>9</v>
      </c>
      <c r="B12" s="4" t="s">
        <v>280</v>
      </c>
      <c r="C12" s="4" t="s">
        <v>281</v>
      </c>
      <c r="D12" s="4" t="s">
        <v>267</v>
      </c>
      <c r="E12" s="4" t="s">
        <v>16</v>
      </c>
      <c r="F12" s="4" t="s">
        <v>141</v>
      </c>
      <c r="G12" s="4" t="s">
        <v>282</v>
      </c>
      <c r="H12" s="4" t="s">
        <v>272</v>
      </c>
      <c r="I12" s="4">
        <v>5</v>
      </c>
      <c r="J12" s="7">
        <v>45177</v>
      </c>
      <c r="K12" s="7">
        <v>45907</v>
      </c>
      <c r="L12" s="4">
        <v>24</v>
      </c>
      <c r="M12" s="7"/>
      <c r="N12" s="4"/>
      <c r="O12" s="4">
        <v>5</v>
      </c>
      <c r="P12" s="4">
        <v>3.5</v>
      </c>
      <c r="Q12" s="4" t="s">
        <v>283</v>
      </c>
      <c r="R12" s="4">
        <v>606.67</v>
      </c>
      <c r="S12" s="4">
        <v>3.5</v>
      </c>
      <c r="T12" s="4">
        <v>606.67</v>
      </c>
      <c r="U12" s="4"/>
    </row>
    <row r="13" ht="14" customHeight="1" spans="1:21">
      <c r="A13" s="4">
        <f t="shared" si="0"/>
        <v>10</v>
      </c>
      <c r="B13" s="4" t="s">
        <v>284</v>
      </c>
      <c r="C13" s="4" t="s">
        <v>285</v>
      </c>
      <c r="D13" s="4" t="s">
        <v>286</v>
      </c>
      <c r="E13" s="4" t="s">
        <v>16</v>
      </c>
      <c r="F13" s="4" t="s">
        <v>137</v>
      </c>
      <c r="G13" s="4" t="s">
        <v>287</v>
      </c>
      <c r="H13" s="4" t="s">
        <v>272</v>
      </c>
      <c r="I13" s="4">
        <v>5</v>
      </c>
      <c r="J13" s="7">
        <v>45212</v>
      </c>
      <c r="K13" s="7">
        <v>45942</v>
      </c>
      <c r="L13" s="4">
        <v>24</v>
      </c>
      <c r="M13" s="7"/>
      <c r="N13" s="4"/>
      <c r="O13" s="4">
        <v>5</v>
      </c>
      <c r="P13" s="4">
        <v>3.5</v>
      </c>
      <c r="Q13" s="4" t="s">
        <v>288</v>
      </c>
      <c r="R13" s="4">
        <v>402.5</v>
      </c>
      <c r="S13" s="4">
        <v>3.5</v>
      </c>
      <c r="T13" s="4">
        <v>402.5</v>
      </c>
      <c r="U13" s="4"/>
    </row>
    <row r="14" ht="14" customHeight="1" spans="1:21">
      <c r="A14" s="4">
        <f t="shared" si="0"/>
        <v>11</v>
      </c>
      <c r="B14" s="4" t="s">
        <v>289</v>
      </c>
      <c r="C14" s="4" t="s">
        <v>290</v>
      </c>
      <c r="D14" s="4" t="s">
        <v>267</v>
      </c>
      <c r="E14" s="4" t="s">
        <v>16</v>
      </c>
      <c r="F14" s="4" t="s">
        <v>144</v>
      </c>
      <c r="G14" s="4" t="s">
        <v>291</v>
      </c>
      <c r="H14" s="4" t="s">
        <v>272</v>
      </c>
      <c r="I14" s="4">
        <v>5</v>
      </c>
      <c r="J14" s="7">
        <v>45224</v>
      </c>
      <c r="K14" s="7">
        <v>45954</v>
      </c>
      <c r="L14" s="4">
        <v>24</v>
      </c>
      <c r="M14" s="7"/>
      <c r="N14" s="4"/>
      <c r="O14" s="4">
        <v>5</v>
      </c>
      <c r="P14" s="4">
        <v>3.5</v>
      </c>
      <c r="Q14" s="4" t="s">
        <v>292</v>
      </c>
      <c r="R14" s="4">
        <v>332.5</v>
      </c>
      <c r="S14" s="4">
        <v>3.5</v>
      </c>
      <c r="T14" s="4">
        <v>332.5</v>
      </c>
      <c r="U14" s="4"/>
    </row>
    <row r="15" ht="14" customHeight="1" spans="1:21">
      <c r="A15" s="4">
        <f t="shared" ref="A15:A24" si="1">ROW()-3</f>
        <v>12</v>
      </c>
      <c r="B15" s="4" t="s">
        <v>293</v>
      </c>
      <c r="C15" s="4" t="s">
        <v>294</v>
      </c>
      <c r="D15" s="4" t="s">
        <v>286</v>
      </c>
      <c r="E15" s="4" t="s">
        <v>16</v>
      </c>
      <c r="F15" s="4" t="s">
        <v>137</v>
      </c>
      <c r="G15" s="4" t="s">
        <v>295</v>
      </c>
      <c r="H15" s="4" t="s">
        <v>272</v>
      </c>
      <c r="I15" s="4">
        <v>5</v>
      </c>
      <c r="J15" s="7">
        <v>45230</v>
      </c>
      <c r="K15" s="7">
        <v>45960</v>
      </c>
      <c r="L15" s="4">
        <v>24</v>
      </c>
      <c r="M15" s="7"/>
      <c r="N15" s="4"/>
      <c r="O15" s="4">
        <v>5</v>
      </c>
      <c r="P15" s="4">
        <v>3.5</v>
      </c>
      <c r="Q15" s="4" t="s">
        <v>296</v>
      </c>
      <c r="R15" s="4">
        <v>297.5</v>
      </c>
      <c r="S15" s="4">
        <v>3.5</v>
      </c>
      <c r="T15" s="4">
        <v>297.5</v>
      </c>
      <c r="U15" s="4"/>
    </row>
    <row r="16" ht="14" customHeight="1" spans="1:21">
      <c r="A16" s="4">
        <f t="shared" si="1"/>
        <v>13</v>
      </c>
      <c r="B16" s="4" t="s">
        <v>297</v>
      </c>
      <c r="C16" s="4" t="s">
        <v>297</v>
      </c>
      <c r="D16" s="4" t="s">
        <v>255</v>
      </c>
      <c r="E16" s="4" t="s">
        <v>13</v>
      </c>
      <c r="F16" s="4" t="s">
        <v>109</v>
      </c>
      <c r="G16" s="4" t="s">
        <v>298</v>
      </c>
      <c r="H16" s="4" t="s">
        <v>299</v>
      </c>
      <c r="I16" s="4">
        <v>3</v>
      </c>
      <c r="J16" s="7">
        <v>44721</v>
      </c>
      <c r="K16" s="7">
        <v>45816</v>
      </c>
      <c r="L16" s="4">
        <v>1095</v>
      </c>
      <c r="M16" s="7"/>
      <c r="N16" s="4"/>
      <c r="O16" s="4">
        <v>3</v>
      </c>
      <c r="P16" s="4">
        <v>3.708</v>
      </c>
      <c r="Q16" s="4" t="s">
        <v>300</v>
      </c>
      <c r="R16" s="4">
        <v>337.43</v>
      </c>
      <c r="S16" s="4">
        <v>3.708</v>
      </c>
      <c r="T16" s="4">
        <v>337.43</v>
      </c>
      <c r="U16" s="4"/>
    </row>
    <row r="17" ht="14" customHeight="1" spans="1:21">
      <c r="A17" s="4">
        <f t="shared" si="1"/>
        <v>14</v>
      </c>
      <c r="B17" s="4" t="s">
        <v>301</v>
      </c>
      <c r="C17" s="4" t="s">
        <v>302</v>
      </c>
      <c r="D17" s="4" t="s">
        <v>267</v>
      </c>
      <c r="E17" s="4" t="s">
        <v>22</v>
      </c>
      <c r="F17" s="4" t="s">
        <v>131</v>
      </c>
      <c r="G17" s="4" t="s">
        <v>303</v>
      </c>
      <c r="H17" s="4" t="s">
        <v>304</v>
      </c>
      <c r="I17" s="4">
        <v>5</v>
      </c>
      <c r="J17" s="7">
        <v>45167</v>
      </c>
      <c r="K17" s="7">
        <v>45989</v>
      </c>
      <c r="L17" s="4">
        <v>822</v>
      </c>
      <c r="M17" s="7"/>
      <c r="N17" s="4"/>
      <c r="O17" s="4">
        <v>5</v>
      </c>
      <c r="P17" s="4">
        <v>3.5</v>
      </c>
      <c r="Q17" s="4">
        <v>91</v>
      </c>
      <c r="R17" s="4">
        <v>530.83</v>
      </c>
      <c r="S17" s="4">
        <v>3.5</v>
      </c>
      <c r="T17" s="4">
        <v>530.83</v>
      </c>
      <c r="U17" s="4"/>
    </row>
    <row r="18" ht="14" customHeight="1" spans="1:21">
      <c r="A18" s="4">
        <f t="shared" si="1"/>
        <v>15</v>
      </c>
      <c r="B18" s="4" t="s">
        <v>305</v>
      </c>
      <c r="C18" s="4" t="s">
        <v>305</v>
      </c>
      <c r="D18" s="4" t="s">
        <v>255</v>
      </c>
      <c r="E18" s="4" t="s">
        <v>11</v>
      </c>
      <c r="F18" s="4" t="s">
        <v>104</v>
      </c>
      <c r="G18" s="4" t="s">
        <v>306</v>
      </c>
      <c r="H18" s="4" t="s">
        <v>307</v>
      </c>
      <c r="I18" s="4">
        <v>5</v>
      </c>
      <c r="J18" s="7">
        <v>45216</v>
      </c>
      <c r="K18" s="7">
        <v>45946</v>
      </c>
      <c r="L18" s="4">
        <v>24</v>
      </c>
      <c r="M18" s="7"/>
      <c r="N18" s="4"/>
      <c r="O18" s="4">
        <v>5</v>
      </c>
      <c r="P18" s="4">
        <v>3.5</v>
      </c>
      <c r="Q18" s="4">
        <v>65</v>
      </c>
      <c r="R18" s="4">
        <v>379.17</v>
      </c>
      <c r="S18" s="4">
        <v>3.5</v>
      </c>
      <c r="T18" s="4">
        <v>379.17</v>
      </c>
      <c r="U18" s="4"/>
    </row>
    <row r="19" ht="14" customHeight="1" spans="1:21">
      <c r="A19" s="4">
        <f t="shared" si="1"/>
        <v>16</v>
      </c>
      <c r="B19" s="4" t="s">
        <v>305</v>
      </c>
      <c r="C19" s="4" t="s">
        <v>305</v>
      </c>
      <c r="D19" s="4" t="s">
        <v>255</v>
      </c>
      <c r="E19" s="4" t="s">
        <v>11</v>
      </c>
      <c r="F19" s="4" t="s">
        <v>104</v>
      </c>
      <c r="G19" s="4" t="s">
        <v>306</v>
      </c>
      <c r="H19" s="4" t="s">
        <v>307</v>
      </c>
      <c r="I19" s="4">
        <v>5</v>
      </c>
      <c r="J19" s="7">
        <v>44124</v>
      </c>
      <c r="K19" s="7">
        <v>45218</v>
      </c>
      <c r="L19" s="4" t="s">
        <v>308</v>
      </c>
      <c r="M19" s="7">
        <v>45216</v>
      </c>
      <c r="N19" s="4">
        <v>5</v>
      </c>
      <c r="O19" s="4">
        <v>0</v>
      </c>
      <c r="P19" s="4">
        <v>3.875</v>
      </c>
      <c r="Q19" s="4">
        <v>27</v>
      </c>
      <c r="R19" s="4">
        <v>174.38</v>
      </c>
      <c r="S19" s="4">
        <v>3.875</v>
      </c>
      <c r="T19" s="4">
        <v>174.38</v>
      </c>
      <c r="U19" s="4"/>
    </row>
    <row r="20" ht="14" customHeight="1" spans="1:21">
      <c r="A20" s="4">
        <f t="shared" si="1"/>
        <v>17</v>
      </c>
      <c r="B20" s="4" t="s">
        <v>309</v>
      </c>
      <c r="C20" s="4" t="s">
        <v>310</v>
      </c>
      <c r="D20" s="4" t="s">
        <v>267</v>
      </c>
      <c r="E20" s="4" t="s">
        <v>12</v>
      </c>
      <c r="F20" s="4" t="s">
        <v>210</v>
      </c>
      <c r="G20" s="4" t="s">
        <v>311</v>
      </c>
      <c r="H20" s="4" t="s">
        <v>312</v>
      </c>
      <c r="I20" s="4">
        <v>5</v>
      </c>
      <c r="J20" s="7">
        <v>44152</v>
      </c>
      <c r="K20" s="7">
        <v>45246</v>
      </c>
      <c r="L20" s="4">
        <v>1094</v>
      </c>
      <c r="M20" s="7">
        <v>45243</v>
      </c>
      <c r="N20" s="4">
        <v>5</v>
      </c>
      <c r="O20" s="4">
        <v>0</v>
      </c>
      <c r="P20" s="4" t="s">
        <v>261</v>
      </c>
      <c r="Q20" s="4">
        <v>53</v>
      </c>
      <c r="R20" s="4">
        <v>342.29</v>
      </c>
      <c r="S20" s="4" t="s">
        <v>261</v>
      </c>
      <c r="T20" s="4">
        <v>342.29</v>
      </c>
      <c r="U20" s="4"/>
    </row>
    <row r="21" ht="14" customHeight="1" spans="1:21">
      <c r="A21" s="4">
        <f t="shared" si="1"/>
        <v>18</v>
      </c>
      <c r="B21" s="4" t="s">
        <v>313</v>
      </c>
      <c r="C21" s="4" t="s">
        <v>314</v>
      </c>
      <c r="D21" s="4" t="s">
        <v>267</v>
      </c>
      <c r="E21" s="4" t="s">
        <v>12</v>
      </c>
      <c r="F21" s="4" t="s">
        <v>210</v>
      </c>
      <c r="G21" s="4" t="s">
        <v>315</v>
      </c>
      <c r="H21" s="4" t="s">
        <v>312</v>
      </c>
      <c r="I21" s="4">
        <v>5</v>
      </c>
      <c r="J21" s="7">
        <v>44194</v>
      </c>
      <c r="K21" s="7">
        <v>45288</v>
      </c>
      <c r="L21" s="4">
        <v>1094</v>
      </c>
      <c r="M21" s="7"/>
      <c r="N21" s="4"/>
      <c r="O21" s="4">
        <v>5</v>
      </c>
      <c r="P21" s="4" t="s">
        <v>261</v>
      </c>
      <c r="Q21" s="4">
        <v>91</v>
      </c>
      <c r="R21" s="4">
        <v>587.71</v>
      </c>
      <c r="S21" s="4" t="s">
        <v>261</v>
      </c>
      <c r="T21" s="4">
        <v>587.71</v>
      </c>
      <c r="U21" s="4"/>
    </row>
    <row r="22" ht="14" customHeight="1" spans="1:21">
      <c r="A22" s="4">
        <f t="shared" si="1"/>
        <v>19</v>
      </c>
      <c r="B22" s="4" t="s">
        <v>309</v>
      </c>
      <c r="C22" s="4" t="s">
        <v>310</v>
      </c>
      <c r="D22" s="4" t="s">
        <v>267</v>
      </c>
      <c r="E22" s="4" t="s">
        <v>12</v>
      </c>
      <c r="F22" s="4" t="s">
        <v>210</v>
      </c>
      <c r="G22" s="4" t="s">
        <v>311</v>
      </c>
      <c r="H22" s="4" t="s">
        <v>312</v>
      </c>
      <c r="I22" s="4">
        <v>5</v>
      </c>
      <c r="J22" s="7">
        <v>45243</v>
      </c>
      <c r="K22" s="7">
        <v>45973</v>
      </c>
      <c r="L22" s="4">
        <v>730</v>
      </c>
      <c r="M22" s="7">
        <v>45271</v>
      </c>
      <c r="N22" s="4">
        <v>3</v>
      </c>
      <c r="O22" s="4">
        <v>5</v>
      </c>
      <c r="P22" s="4">
        <v>3.5</v>
      </c>
      <c r="Q22" s="4">
        <v>38</v>
      </c>
      <c r="R22" s="4">
        <v>186.66</v>
      </c>
      <c r="S22" s="4">
        <v>3.5</v>
      </c>
      <c r="T22" s="4">
        <v>186.66</v>
      </c>
      <c r="U22" s="4"/>
    </row>
    <row r="23" ht="14" customHeight="1" spans="1:21">
      <c r="A23" s="4">
        <f t="shared" si="1"/>
        <v>20</v>
      </c>
      <c r="B23" s="4" t="s">
        <v>316</v>
      </c>
      <c r="C23" s="4" t="s">
        <v>317</v>
      </c>
      <c r="D23" s="4" t="s">
        <v>286</v>
      </c>
      <c r="E23" s="4" t="s">
        <v>14</v>
      </c>
      <c r="F23" s="4" t="s">
        <v>118</v>
      </c>
      <c r="G23" s="4" t="s">
        <v>318</v>
      </c>
      <c r="H23" s="4" t="s">
        <v>319</v>
      </c>
      <c r="I23" s="4">
        <v>5</v>
      </c>
      <c r="J23" s="7">
        <v>44869</v>
      </c>
      <c r="K23" s="7">
        <v>45964</v>
      </c>
      <c r="L23" s="4" t="s">
        <v>308</v>
      </c>
      <c r="M23" s="7"/>
      <c r="N23" s="4"/>
      <c r="O23" s="4">
        <v>5</v>
      </c>
      <c r="P23" s="4" t="s">
        <v>320</v>
      </c>
      <c r="Q23" s="4">
        <v>91</v>
      </c>
      <c r="R23" s="4">
        <v>543.42</v>
      </c>
      <c r="S23" s="4" t="s">
        <v>320</v>
      </c>
      <c r="T23" s="4">
        <v>543.42</v>
      </c>
      <c r="U23" s="4"/>
    </row>
    <row r="24" ht="14" customHeight="1" spans="1:21">
      <c r="A24" s="4">
        <f t="shared" si="1"/>
        <v>21</v>
      </c>
      <c r="B24" s="4" t="s">
        <v>321</v>
      </c>
      <c r="C24" s="4" t="s">
        <v>322</v>
      </c>
      <c r="D24" s="4" t="s">
        <v>286</v>
      </c>
      <c r="E24" s="4" t="s">
        <v>14</v>
      </c>
      <c r="F24" s="4" t="s">
        <v>120</v>
      </c>
      <c r="G24" s="4" t="s">
        <v>323</v>
      </c>
      <c r="H24" s="4" t="s">
        <v>319</v>
      </c>
      <c r="I24" s="4">
        <v>4.5</v>
      </c>
      <c r="J24" s="7">
        <v>44119</v>
      </c>
      <c r="K24" s="7">
        <v>45213</v>
      </c>
      <c r="L24" s="4" t="s">
        <v>308</v>
      </c>
      <c r="M24" s="7">
        <v>45210</v>
      </c>
      <c r="N24" s="4">
        <v>4.5</v>
      </c>
      <c r="O24" s="4" t="s">
        <v>274</v>
      </c>
      <c r="P24" s="4" t="s">
        <v>261</v>
      </c>
      <c r="Q24" s="4">
        <v>20</v>
      </c>
      <c r="R24" s="4">
        <v>116.25</v>
      </c>
      <c r="S24" s="4" t="s">
        <v>261</v>
      </c>
      <c r="T24" s="4">
        <v>116.25</v>
      </c>
      <c r="U24" s="4"/>
    </row>
    <row r="25" ht="14" customHeight="1" spans="1:21">
      <c r="A25" s="4">
        <f t="shared" ref="A25:A34" si="2">ROW()-3</f>
        <v>22</v>
      </c>
      <c r="B25" s="4" t="s">
        <v>324</v>
      </c>
      <c r="C25" s="4" t="s">
        <v>325</v>
      </c>
      <c r="D25" s="4" t="s">
        <v>267</v>
      </c>
      <c r="E25" s="4" t="s">
        <v>14</v>
      </c>
      <c r="F25" s="4" t="s">
        <v>122</v>
      </c>
      <c r="G25" s="4" t="s">
        <v>326</v>
      </c>
      <c r="H25" s="4" t="s">
        <v>319</v>
      </c>
      <c r="I25" s="4">
        <v>5</v>
      </c>
      <c r="J25" s="7">
        <v>44194</v>
      </c>
      <c r="K25" s="7">
        <v>45288</v>
      </c>
      <c r="L25" s="4" t="s">
        <v>308</v>
      </c>
      <c r="M25" s="7"/>
      <c r="N25" s="4"/>
      <c r="O25" s="4">
        <v>5</v>
      </c>
      <c r="P25" s="4" t="s">
        <v>261</v>
      </c>
      <c r="Q25" s="4">
        <v>91</v>
      </c>
      <c r="R25" s="4">
        <v>587.71</v>
      </c>
      <c r="S25" s="4" t="s">
        <v>261</v>
      </c>
      <c r="T25" s="4">
        <v>587.71</v>
      </c>
      <c r="U25" s="4"/>
    </row>
    <row r="26" ht="14" customHeight="1" spans="1:21">
      <c r="A26" s="4">
        <f t="shared" si="2"/>
        <v>23</v>
      </c>
      <c r="B26" s="4" t="s">
        <v>327</v>
      </c>
      <c r="C26" s="4" t="s">
        <v>322</v>
      </c>
      <c r="D26" s="4" t="s">
        <v>286</v>
      </c>
      <c r="E26" s="4" t="s">
        <v>14</v>
      </c>
      <c r="F26" s="4" t="s">
        <v>120</v>
      </c>
      <c r="G26" s="4" t="s">
        <v>323</v>
      </c>
      <c r="H26" s="4" t="s">
        <v>319</v>
      </c>
      <c r="I26" s="4">
        <v>4.5</v>
      </c>
      <c r="J26" s="7">
        <v>45210</v>
      </c>
      <c r="K26" s="7">
        <v>45940</v>
      </c>
      <c r="L26" s="4" t="s">
        <v>328</v>
      </c>
      <c r="M26" s="7"/>
      <c r="N26" s="4"/>
      <c r="O26" s="4">
        <v>4.5</v>
      </c>
      <c r="P26" s="4">
        <v>3.5</v>
      </c>
      <c r="Q26" s="4">
        <v>71</v>
      </c>
      <c r="R26" s="4">
        <v>372.75</v>
      </c>
      <c r="S26" s="4">
        <v>3.5</v>
      </c>
      <c r="T26" s="4">
        <v>372.75</v>
      </c>
      <c r="U26" s="4"/>
    </row>
    <row r="27" ht="14" customHeight="1" spans="1:21">
      <c r="A27" s="4">
        <f t="shared" si="2"/>
        <v>24</v>
      </c>
      <c r="B27" s="4" t="s">
        <v>329</v>
      </c>
      <c r="C27" s="4" t="s">
        <v>330</v>
      </c>
      <c r="D27" s="4" t="s">
        <v>286</v>
      </c>
      <c r="E27" s="4" t="s">
        <v>15</v>
      </c>
      <c r="F27" s="4" t="s">
        <v>128</v>
      </c>
      <c r="G27" s="4" t="s">
        <v>306</v>
      </c>
      <c r="H27" s="4" t="s">
        <v>331</v>
      </c>
      <c r="I27" s="4">
        <v>5</v>
      </c>
      <c r="J27" s="7">
        <v>44124</v>
      </c>
      <c r="K27" s="7">
        <v>45218</v>
      </c>
      <c r="L27" s="4">
        <v>1095</v>
      </c>
      <c r="M27" s="7">
        <v>45212</v>
      </c>
      <c r="N27" s="4">
        <v>5</v>
      </c>
      <c r="O27" s="4">
        <v>0</v>
      </c>
      <c r="P27" s="4">
        <v>3.875</v>
      </c>
      <c r="Q27" s="4">
        <v>22</v>
      </c>
      <c r="R27" s="4">
        <v>142.08</v>
      </c>
      <c r="S27" s="4">
        <v>3.875</v>
      </c>
      <c r="T27" s="4">
        <v>142.08</v>
      </c>
      <c r="U27" s="4"/>
    </row>
    <row r="28" ht="14" customHeight="1" spans="1:21">
      <c r="A28" s="4">
        <f t="shared" si="2"/>
        <v>25</v>
      </c>
      <c r="B28" s="4" t="s">
        <v>332</v>
      </c>
      <c r="C28" s="4" t="s">
        <v>333</v>
      </c>
      <c r="D28" s="4" t="s">
        <v>334</v>
      </c>
      <c r="E28" s="4" t="s">
        <v>15</v>
      </c>
      <c r="F28" s="4" t="s">
        <v>81</v>
      </c>
      <c r="G28" s="4" t="s">
        <v>335</v>
      </c>
      <c r="H28" s="4" t="s">
        <v>331</v>
      </c>
      <c r="I28" s="4">
        <v>5</v>
      </c>
      <c r="J28" s="7">
        <v>45246</v>
      </c>
      <c r="K28" s="7">
        <v>45976</v>
      </c>
      <c r="L28" s="4">
        <v>730</v>
      </c>
      <c r="M28" s="7"/>
      <c r="N28" s="4">
        <v>0</v>
      </c>
      <c r="O28" s="4">
        <v>5</v>
      </c>
      <c r="P28" s="4">
        <v>3.5</v>
      </c>
      <c r="Q28" s="4">
        <v>35</v>
      </c>
      <c r="R28" s="4">
        <v>204.17</v>
      </c>
      <c r="S28" s="4">
        <v>3.5</v>
      </c>
      <c r="T28" s="4">
        <v>204.17</v>
      </c>
      <c r="U28" s="4"/>
    </row>
    <row r="29" ht="14" customHeight="1" spans="1:21">
      <c r="A29" s="4">
        <f t="shared" si="2"/>
        <v>26</v>
      </c>
      <c r="B29" s="4" t="s">
        <v>336</v>
      </c>
      <c r="C29" s="4" t="s">
        <v>337</v>
      </c>
      <c r="D29" s="4" t="s">
        <v>267</v>
      </c>
      <c r="E29" s="4" t="s">
        <v>18</v>
      </c>
      <c r="F29" s="4" t="s">
        <v>165</v>
      </c>
      <c r="G29" s="4" t="s">
        <v>338</v>
      </c>
      <c r="H29" s="4" t="s">
        <v>339</v>
      </c>
      <c r="I29" s="4">
        <v>5</v>
      </c>
      <c r="J29" s="7">
        <v>44134</v>
      </c>
      <c r="K29" s="7">
        <v>45228</v>
      </c>
      <c r="L29" s="4">
        <v>1095</v>
      </c>
      <c r="M29" s="7"/>
      <c r="N29" s="4"/>
      <c r="O29" s="4">
        <v>5</v>
      </c>
      <c r="P29" s="4">
        <v>3.875</v>
      </c>
      <c r="Q29" s="4">
        <v>38</v>
      </c>
      <c r="R29" s="4">
        <v>245.42</v>
      </c>
      <c r="S29" s="4">
        <v>3.875</v>
      </c>
      <c r="T29" s="4">
        <v>245.42</v>
      </c>
      <c r="U29" s="4"/>
    </row>
    <row r="30" ht="14" customHeight="1" spans="1:21">
      <c r="A30" s="4">
        <f t="shared" si="2"/>
        <v>27</v>
      </c>
      <c r="B30" s="4" t="s">
        <v>340</v>
      </c>
      <c r="C30" s="4" t="s">
        <v>340</v>
      </c>
      <c r="D30" s="4" t="s">
        <v>255</v>
      </c>
      <c r="E30" s="4" t="s">
        <v>18</v>
      </c>
      <c r="F30" s="4" t="s">
        <v>158</v>
      </c>
      <c r="G30" s="4" t="s">
        <v>341</v>
      </c>
      <c r="H30" s="4" t="s">
        <v>339</v>
      </c>
      <c r="I30" s="4">
        <v>5</v>
      </c>
      <c r="J30" s="7">
        <v>44144</v>
      </c>
      <c r="K30" s="7">
        <v>45238</v>
      </c>
      <c r="L30" s="4">
        <v>1095</v>
      </c>
      <c r="M30" s="7"/>
      <c r="N30" s="4"/>
      <c r="O30" s="4">
        <v>5</v>
      </c>
      <c r="P30" s="4">
        <v>3.875</v>
      </c>
      <c r="Q30" s="4">
        <v>48</v>
      </c>
      <c r="R30" s="4">
        <v>310</v>
      </c>
      <c r="S30" s="4">
        <v>3.875</v>
      </c>
      <c r="T30" s="4">
        <v>310</v>
      </c>
      <c r="U30" s="4"/>
    </row>
    <row r="31" ht="14" customHeight="1" spans="1:21">
      <c r="A31" s="4">
        <f t="shared" si="2"/>
        <v>28</v>
      </c>
      <c r="B31" s="4" t="s">
        <v>342</v>
      </c>
      <c r="C31" s="4" t="s">
        <v>343</v>
      </c>
      <c r="D31" s="4" t="s">
        <v>267</v>
      </c>
      <c r="E31" s="4" t="s">
        <v>18</v>
      </c>
      <c r="F31" s="4" t="s">
        <v>165</v>
      </c>
      <c r="G31" s="4" t="s">
        <v>344</v>
      </c>
      <c r="H31" s="4" t="s">
        <v>339</v>
      </c>
      <c r="I31" s="4">
        <v>5</v>
      </c>
      <c r="J31" s="7">
        <v>44168</v>
      </c>
      <c r="K31" s="7">
        <v>45262</v>
      </c>
      <c r="L31" s="4">
        <v>1095</v>
      </c>
      <c r="M31" s="7">
        <v>45252</v>
      </c>
      <c r="N31" s="4">
        <v>5</v>
      </c>
      <c r="O31" s="4">
        <v>0</v>
      </c>
      <c r="P31" s="4">
        <v>3.875</v>
      </c>
      <c r="Q31" s="4">
        <v>62</v>
      </c>
      <c r="R31" s="4">
        <v>400.42</v>
      </c>
      <c r="S31" s="4">
        <v>3.875</v>
      </c>
      <c r="T31" s="4">
        <v>400.42</v>
      </c>
      <c r="U31" s="4"/>
    </row>
    <row r="32" ht="14" customHeight="1" spans="1:21">
      <c r="A32" s="4">
        <f t="shared" si="2"/>
        <v>29</v>
      </c>
      <c r="B32" s="4" t="s">
        <v>345</v>
      </c>
      <c r="C32" s="4" t="s">
        <v>346</v>
      </c>
      <c r="D32" s="4" t="s">
        <v>267</v>
      </c>
      <c r="E32" s="4" t="s">
        <v>18</v>
      </c>
      <c r="F32" s="4" t="s">
        <v>159</v>
      </c>
      <c r="G32" s="4" t="s">
        <v>347</v>
      </c>
      <c r="H32" s="4" t="s">
        <v>339</v>
      </c>
      <c r="I32" s="4">
        <v>5</v>
      </c>
      <c r="J32" s="7">
        <v>45196</v>
      </c>
      <c r="K32" s="7">
        <v>45926</v>
      </c>
      <c r="L32" s="4">
        <v>730</v>
      </c>
      <c r="M32" s="7"/>
      <c r="N32" s="4"/>
      <c r="O32" s="4">
        <v>5</v>
      </c>
      <c r="P32" s="4">
        <v>3.5</v>
      </c>
      <c r="Q32" s="4">
        <v>85</v>
      </c>
      <c r="R32" s="4">
        <v>495.83</v>
      </c>
      <c r="S32" s="4">
        <v>3.5</v>
      </c>
      <c r="T32" s="4">
        <v>495.83</v>
      </c>
      <c r="U32" s="4"/>
    </row>
    <row r="33" ht="14" customHeight="1" spans="1:21">
      <c r="A33" s="4">
        <f t="shared" si="2"/>
        <v>30</v>
      </c>
      <c r="B33" s="4" t="s">
        <v>348</v>
      </c>
      <c r="C33" s="4" t="s">
        <v>349</v>
      </c>
      <c r="D33" s="4" t="s">
        <v>350</v>
      </c>
      <c r="E33" s="4" t="s">
        <v>18</v>
      </c>
      <c r="F33" s="4" t="s">
        <v>164</v>
      </c>
      <c r="G33" s="4" t="s">
        <v>351</v>
      </c>
      <c r="H33" s="4" t="s">
        <v>339</v>
      </c>
      <c r="I33" s="4">
        <v>5</v>
      </c>
      <c r="J33" s="7">
        <v>45224</v>
      </c>
      <c r="K33" s="7">
        <v>45954</v>
      </c>
      <c r="L33" s="4">
        <v>730</v>
      </c>
      <c r="M33" s="7"/>
      <c r="N33" s="4"/>
      <c r="O33" s="4">
        <v>5</v>
      </c>
      <c r="P33" s="4">
        <v>3.5</v>
      </c>
      <c r="Q33" s="4">
        <v>57</v>
      </c>
      <c r="R33" s="4">
        <v>332.5</v>
      </c>
      <c r="S33" s="4">
        <v>3.5</v>
      </c>
      <c r="T33" s="4">
        <v>332.5</v>
      </c>
      <c r="U33" s="4"/>
    </row>
    <row r="34" ht="14" customHeight="1" spans="1:21">
      <c r="A34" s="4">
        <f t="shared" ref="A34:A43" si="3">ROW()-3</f>
        <v>31</v>
      </c>
      <c r="B34" s="4" t="s">
        <v>352</v>
      </c>
      <c r="C34" s="4" t="s">
        <v>353</v>
      </c>
      <c r="D34" s="4" t="s">
        <v>267</v>
      </c>
      <c r="E34" s="4" t="s">
        <v>18</v>
      </c>
      <c r="F34" s="4" t="s">
        <v>165</v>
      </c>
      <c r="G34" s="4" t="s">
        <v>338</v>
      </c>
      <c r="H34" s="4" t="s">
        <v>339</v>
      </c>
      <c r="I34" s="4">
        <v>5</v>
      </c>
      <c r="J34" s="7">
        <v>45259</v>
      </c>
      <c r="K34" s="7">
        <v>45989</v>
      </c>
      <c r="L34" s="4">
        <v>730</v>
      </c>
      <c r="M34" s="7"/>
      <c r="N34" s="4"/>
      <c r="O34" s="4">
        <v>5</v>
      </c>
      <c r="P34" s="4">
        <v>3.5</v>
      </c>
      <c r="Q34" s="4">
        <v>22</v>
      </c>
      <c r="R34" s="4">
        <v>128.33</v>
      </c>
      <c r="S34" s="4">
        <v>3.5</v>
      </c>
      <c r="T34" s="4">
        <v>128.33</v>
      </c>
      <c r="U34" s="4"/>
    </row>
    <row r="35" ht="14" customHeight="1" spans="1:21">
      <c r="A35" s="4">
        <f t="shared" si="3"/>
        <v>32</v>
      </c>
      <c r="B35" s="4" t="s">
        <v>354</v>
      </c>
      <c r="C35" s="4" t="s">
        <v>354</v>
      </c>
      <c r="D35" s="4" t="s">
        <v>255</v>
      </c>
      <c r="E35" s="4" t="s">
        <v>20</v>
      </c>
      <c r="F35" s="4" t="s">
        <v>208</v>
      </c>
      <c r="G35" s="4" t="s">
        <v>355</v>
      </c>
      <c r="H35" s="4" t="s">
        <v>356</v>
      </c>
      <c r="I35" s="4">
        <v>5</v>
      </c>
      <c r="J35" s="7">
        <v>44103</v>
      </c>
      <c r="K35" s="7">
        <v>45744</v>
      </c>
      <c r="L35" s="4">
        <v>1094</v>
      </c>
      <c r="M35" s="7"/>
      <c r="N35" s="4">
        <v>0</v>
      </c>
      <c r="O35" s="4">
        <v>5</v>
      </c>
      <c r="P35" s="4">
        <v>3.583333</v>
      </c>
      <c r="Q35" s="4">
        <v>7</v>
      </c>
      <c r="R35" s="4">
        <v>41.81</v>
      </c>
      <c r="S35" s="4">
        <v>3.583333</v>
      </c>
      <c r="T35" s="4">
        <v>41.81</v>
      </c>
      <c r="U35" s="4"/>
    </row>
    <row r="36" ht="14" customHeight="1" spans="1:21">
      <c r="A36" s="4">
        <f t="shared" si="3"/>
        <v>33</v>
      </c>
      <c r="B36" s="4" t="s">
        <v>357</v>
      </c>
      <c r="C36" s="4" t="s">
        <v>358</v>
      </c>
      <c r="D36" s="4" t="s">
        <v>359</v>
      </c>
      <c r="E36" s="4" t="s">
        <v>20</v>
      </c>
      <c r="F36" s="4" t="s">
        <v>205</v>
      </c>
      <c r="G36" s="4" t="s">
        <v>360</v>
      </c>
      <c r="H36" s="4" t="s">
        <v>356</v>
      </c>
      <c r="I36" s="4">
        <v>5</v>
      </c>
      <c r="J36" s="7">
        <v>44194</v>
      </c>
      <c r="K36" s="7">
        <v>45288</v>
      </c>
      <c r="L36" s="4">
        <v>1094</v>
      </c>
      <c r="M36" s="7"/>
      <c r="N36" s="4">
        <v>0</v>
      </c>
      <c r="O36" s="4">
        <v>5</v>
      </c>
      <c r="P36" s="4">
        <v>3.583333</v>
      </c>
      <c r="Q36" s="4">
        <v>91</v>
      </c>
      <c r="R36" s="4">
        <v>543.47</v>
      </c>
      <c r="S36" s="4">
        <v>3.583333</v>
      </c>
      <c r="T36" s="4">
        <v>543.47</v>
      </c>
      <c r="U36" s="4"/>
    </row>
    <row r="37" ht="14" customHeight="1" spans="1:21">
      <c r="A37" s="4">
        <f t="shared" si="3"/>
        <v>34</v>
      </c>
      <c r="B37" s="4" t="s">
        <v>361</v>
      </c>
      <c r="C37" s="4" t="s">
        <v>362</v>
      </c>
      <c r="D37" s="4" t="s">
        <v>363</v>
      </c>
      <c r="E37" s="4" t="s">
        <v>20</v>
      </c>
      <c r="F37" s="4" t="s">
        <v>81</v>
      </c>
      <c r="G37" s="4" t="s">
        <v>364</v>
      </c>
      <c r="H37" s="4" t="s">
        <v>356</v>
      </c>
      <c r="I37" s="4">
        <v>5</v>
      </c>
      <c r="J37" s="7">
        <v>44658</v>
      </c>
      <c r="K37" s="7">
        <v>45753</v>
      </c>
      <c r="L37" s="4">
        <v>1095</v>
      </c>
      <c r="M37" s="7"/>
      <c r="N37" s="4">
        <v>0</v>
      </c>
      <c r="O37" s="4">
        <v>5</v>
      </c>
      <c r="P37" s="4">
        <v>3.833333</v>
      </c>
      <c r="Q37" s="4">
        <v>91</v>
      </c>
      <c r="R37" s="4">
        <v>581.39</v>
      </c>
      <c r="S37" s="4">
        <v>3.833333</v>
      </c>
      <c r="T37" s="4">
        <v>581.39</v>
      </c>
      <c r="U37" s="4"/>
    </row>
    <row r="38" ht="14" customHeight="1" spans="1:21">
      <c r="A38" s="4">
        <f t="shared" si="3"/>
        <v>35</v>
      </c>
      <c r="B38" s="4" t="s">
        <v>365</v>
      </c>
      <c r="C38" s="4" t="s">
        <v>365</v>
      </c>
      <c r="D38" s="4" t="s">
        <v>255</v>
      </c>
      <c r="E38" s="4" t="s">
        <v>20</v>
      </c>
      <c r="F38" s="4" t="s">
        <v>205</v>
      </c>
      <c r="G38" s="4" t="s">
        <v>366</v>
      </c>
      <c r="H38" s="4" t="s">
        <v>356</v>
      </c>
      <c r="I38" s="4">
        <v>4.9</v>
      </c>
      <c r="J38" s="7">
        <v>44893</v>
      </c>
      <c r="K38" s="7">
        <v>45988</v>
      </c>
      <c r="L38" s="4">
        <v>1095</v>
      </c>
      <c r="M38" s="7"/>
      <c r="N38" s="4">
        <v>0</v>
      </c>
      <c r="O38" s="4">
        <v>4.9</v>
      </c>
      <c r="P38" s="4">
        <v>3.583333</v>
      </c>
      <c r="Q38" s="4">
        <v>91</v>
      </c>
      <c r="R38" s="4">
        <v>532.6</v>
      </c>
      <c r="S38" s="4">
        <v>3.583333</v>
      </c>
      <c r="T38" s="4">
        <v>532.6</v>
      </c>
      <c r="U38" s="4"/>
    </row>
    <row r="39" ht="14" customHeight="1" spans="1:21">
      <c r="A39" s="4">
        <f t="shared" si="3"/>
        <v>36</v>
      </c>
      <c r="B39" s="4" t="s">
        <v>367</v>
      </c>
      <c r="C39" s="4" t="s">
        <v>368</v>
      </c>
      <c r="D39" s="4" t="s">
        <v>267</v>
      </c>
      <c r="E39" s="4" t="s">
        <v>20</v>
      </c>
      <c r="F39" s="4" t="s">
        <v>206</v>
      </c>
      <c r="G39" s="4" t="s">
        <v>369</v>
      </c>
      <c r="H39" s="4" t="s">
        <v>356</v>
      </c>
      <c r="I39" s="4">
        <v>5</v>
      </c>
      <c r="J39" s="7">
        <v>44960</v>
      </c>
      <c r="K39" s="7">
        <v>45993</v>
      </c>
      <c r="L39" s="4">
        <v>1033</v>
      </c>
      <c r="M39" s="7"/>
      <c r="N39" s="4">
        <v>0</v>
      </c>
      <c r="O39" s="4">
        <v>5</v>
      </c>
      <c r="P39" s="4">
        <v>3.583333</v>
      </c>
      <c r="Q39" s="4">
        <v>91</v>
      </c>
      <c r="R39" s="4">
        <v>543.47</v>
      </c>
      <c r="S39" s="4">
        <v>3.583333</v>
      </c>
      <c r="T39" s="4">
        <v>543.47</v>
      </c>
      <c r="U39" s="4"/>
    </row>
    <row r="40" ht="14" customHeight="1" spans="1:21">
      <c r="A40" s="4">
        <f t="shared" si="3"/>
        <v>37</v>
      </c>
      <c r="B40" s="4" t="s">
        <v>370</v>
      </c>
      <c r="C40" s="4" t="s">
        <v>370</v>
      </c>
      <c r="D40" s="4" t="s">
        <v>255</v>
      </c>
      <c r="E40" s="4" t="s">
        <v>20</v>
      </c>
      <c r="F40" s="4" t="s">
        <v>194</v>
      </c>
      <c r="G40" s="4" t="s">
        <v>371</v>
      </c>
      <c r="H40" s="4" t="s">
        <v>356</v>
      </c>
      <c r="I40" s="4">
        <v>4.8</v>
      </c>
      <c r="J40" s="7">
        <v>45072</v>
      </c>
      <c r="K40" s="7">
        <v>45986</v>
      </c>
      <c r="L40" s="4">
        <v>914</v>
      </c>
      <c r="M40" s="7"/>
      <c r="N40" s="4">
        <v>0</v>
      </c>
      <c r="O40" s="4">
        <v>4.8</v>
      </c>
      <c r="P40" s="4">
        <v>3.583333</v>
      </c>
      <c r="Q40" s="4">
        <v>91</v>
      </c>
      <c r="R40" s="4">
        <v>521.73</v>
      </c>
      <c r="S40" s="4">
        <v>3.583333</v>
      </c>
      <c r="T40" s="4">
        <v>521.73</v>
      </c>
      <c r="U40" s="4"/>
    </row>
    <row r="41" ht="14" customHeight="1" spans="1:21">
      <c r="A41" s="4">
        <f t="shared" si="3"/>
        <v>38</v>
      </c>
      <c r="B41" s="4" t="s">
        <v>354</v>
      </c>
      <c r="C41" s="4" t="s">
        <v>354</v>
      </c>
      <c r="D41" s="4" t="s">
        <v>255</v>
      </c>
      <c r="E41" s="4" t="s">
        <v>20</v>
      </c>
      <c r="F41" s="4" t="s">
        <v>208</v>
      </c>
      <c r="G41" s="4" t="s">
        <v>355</v>
      </c>
      <c r="H41" s="4" t="s">
        <v>356</v>
      </c>
      <c r="I41" s="4">
        <v>5</v>
      </c>
      <c r="J41" s="7">
        <v>44103</v>
      </c>
      <c r="K41" s="7">
        <v>45744</v>
      </c>
      <c r="L41" s="4">
        <v>1094</v>
      </c>
      <c r="M41" s="7"/>
      <c r="N41" s="4">
        <v>0</v>
      </c>
      <c r="O41" s="4">
        <v>5</v>
      </c>
      <c r="P41" s="4">
        <v>3.5</v>
      </c>
      <c r="Q41" s="4">
        <v>84</v>
      </c>
      <c r="R41" s="4">
        <v>490</v>
      </c>
      <c r="S41" s="4">
        <v>3.5</v>
      </c>
      <c r="T41" s="4">
        <v>490</v>
      </c>
      <c r="U41" s="4"/>
    </row>
    <row r="42" ht="14" customHeight="1" spans="1:21">
      <c r="A42" s="4">
        <f t="shared" si="3"/>
        <v>39</v>
      </c>
      <c r="B42" s="4" t="s">
        <v>372</v>
      </c>
      <c r="C42" s="4" t="s">
        <v>373</v>
      </c>
      <c r="D42" s="4" t="s">
        <v>359</v>
      </c>
      <c r="E42" s="4" t="s">
        <v>8</v>
      </c>
      <c r="F42" s="4" t="s">
        <v>51</v>
      </c>
      <c r="G42" s="4" t="s">
        <v>374</v>
      </c>
      <c r="H42" s="4" t="s">
        <v>375</v>
      </c>
      <c r="I42" s="4">
        <v>5</v>
      </c>
      <c r="J42" s="7">
        <v>44187</v>
      </c>
      <c r="K42" s="7">
        <v>45281</v>
      </c>
      <c r="L42" s="4">
        <v>1094</v>
      </c>
      <c r="M42" s="7" t="s">
        <v>376</v>
      </c>
      <c r="N42" s="4">
        <v>5</v>
      </c>
      <c r="O42" s="4">
        <v>0</v>
      </c>
      <c r="P42" s="4">
        <v>3.875</v>
      </c>
      <c r="Q42" s="4">
        <v>42</v>
      </c>
      <c r="R42" s="4">
        <v>271.25</v>
      </c>
      <c r="S42" s="4">
        <v>3.875</v>
      </c>
      <c r="T42" s="4">
        <v>271.25</v>
      </c>
      <c r="U42" s="4"/>
    </row>
    <row r="43" ht="14" customHeight="1" spans="1:21">
      <c r="A43" s="4">
        <f t="shared" si="3"/>
        <v>40</v>
      </c>
      <c r="B43" s="4" t="s">
        <v>377</v>
      </c>
      <c r="C43" s="4" t="s">
        <v>378</v>
      </c>
      <c r="D43" s="4" t="s">
        <v>267</v>
      </c>
      <c r="E43" s="4" t="s">
        <v>8</v>
      </c>
      <c r="F43" s="4" t="s">
        <v>48</v>
      </c>
      <c r="G43" s="4" t="s">
        <v>379</v>
      </c>
      <c r="H43" s="4" t="s">
        <v>375</v>
      </c>
      <c r="I43" s="4">
        <v>2</v>
      </c>
      <c r="J43" s="7">
        <v>45163</v>
      </c>
      <c r="K43" s="7">
        <v>45893</v>
      </c>
      <c r="L43" s="4">
        <v>730</v>
      </c>
      <c r="M43" s="7"/>
      <c r="N43" s="4"/>
      <c r="O43" s="4">
        <v>2</v>
      </c>
      <c r="P43" s="4">
        <v>3.5</v>
      </c>
      <c r="Q43" s="4">
        <v>91</v>
      </c>
      <c r="R43" s="4">
        <v>212.33</v>
      </c>
      <c r="S43" s="4">
        <v>3.5</v>
      </c>
      <c r="T43" s="4">
        <v>212.33</v>
      </c>
      <c r="U43" s="4"/>
    </row>
    <row r="44" ht="14" customHeight="1" spans="1:21">
      <c r="A44" s="4">
        <f t="shared" ref="A44:A51" si="4">ROW()-3</f>
        <v>41</v>
      </c>
      <c r="B44" s="4" t="s">
        <v>372</v>
      </c>
      <c r="C44" s="4" t="s">
        <v>373</v>
      </c>
      <c r="D44" s="4" t="s">
        <v>359</v>
      </c>
      <c r="E44" s="4" t="s">
        <v>8</v>
      </c>
      <c r="F44" s="4" t="s">
        <v>51</v>
      </c>
      <c r="G44" s="4" t="s">
        <v>374</v>
      </c>
      <c r="H44" s="4" t="s">
        <v>375</v>
      </c>
      <c r="I44" s="4">
        <v>5</v>
      </c>
      <c r="J44" s="7">
        <v>45232</v>
      </c>
      <c r="K44" s="7">
        <v>45962</v>
      </c>
      <c r="L44" s="4">
        <v>730</v>
      </c>
      <c r="M44" s="7"/>
      <c r="N44" s="4"/>
      <c r="O44" s="4">
        <v>5</v>
      </c>
      <c r="P44" s="4">
        <v>3.5</v>
      </c>
      <c r="Q44" s="4">
        <v>49</v>
      </c>
      <c r="R44" s="4">
        <v>285.83</v>
      </c>
      <c r="S44" s="4">
        <v>3.5</v>
      </c>
      <c r="T44" s="4">
        <v>285.83</v>
      </c>
      <c r="U44" s="4"/>
    </row>
    <row r="45" ht="14" customHeight="1" spans="1:21">
      <c r="A45" s="4">
        <f t="shared" si="4"/>
        <v>42</v>
      </c>
      <c r="B45" s="4" t="s">
        <v>380</v>
      </c>
      <c r="C45" s="4" t="s">
        <v>381</v>
      </c>
      <c r="D45" s="4" t="s">
        <v>267</v>
      </c>
      <c r="E45" s="4" t="s">
        <v>8</v>
      </c>
      <c r="F45" s="4" t="s">
        <v>53</v>
      </c>
      <c r="G45" s="4" t="s">
        <v>382</v>
      </c>
      <c r="H45" s="4" t="s">
        <v>375</v>
      </c>
      <c r="I45" s="4">
        <v>4</v>
      </c>
      <c r="J45" s="7">
        <v>44603</v>
      </c>
      <c r="K45" s="7">
        <v>45698</v>
      </c>
      <c r="L45" s="4">
        <v>1095</v>
      </c>
      <c r="M45" s="7"/>
      <c r="N45" s="4"/>
      <c r="O45" s="4">
        <v>4</v>
      </c>
      <c r="P45" s="4">
        <v>3.833333</v>
      </c>
      <c r="Q45" s="4">
        <v>91</v>
      </c>
      <c r="R45" s="4">
        <v>465.11</v>
      </c>
      <c r="S45" s="4">
        <v>3.833333</v>
      </c>
      <c r="T45" s="4">
        <v>465.11</v>
      </c>
      <c r="U45" s="4"/>
    </row>
    <row r="46" ht="14" customHeight="1" spans="1:21">
      <c r="A46" s="4">
        <f t="shared" si="4"/>
        <v>43</v>
      </c>
      <c r="B46" s="4" t="s">
        <v>383</v>
      </c>
      <c r="C46" s="4" t="s">
        <v>383</v>
      </c>
      <c r="D46" s="4" t="s">
        <v>255</v>
      </c>
      <c r="E46" s="4" t="s">
        <v>19</v>
      </c>
      <c r="F46" s="4" t="s">
        <v>179</v>
      </c>
      <c r="G46" s="4" t="s">
        <v>384</v>
      </c>
      <c r="H46" s="4" t="s">
        <v>385</v>
      </c>
      <c r="I46" s="4">
        <v>5</v>
      </c>
      <c r="J46" s="7">
        <v>44585</v>
      </c>
      <c r="K46" s="7">
        <v>45680</v>
      </c>
      <c r="L46" s="4" t="s">
        <v>308</v>
      </c>
      <c r="M46" s="7"/>
      <c r="N46" s="4"/>
      <c r="O46" s="4">
        <v>5</v>
      </c>
      <c r="P46" s="4" t="s">
        <v>275</v>
      </c>
      <c r="Q46" s="4">
        <v>91</v>
      </c>
      <c r="R46" s="4">
        <v>581.39</v>
      </c>
      <c r="S46" s="4" t="s">
        <v>275</v>
      </c>
      <c r="T46" s="4">
        <v>581.39</v>
      </c>
      <c r="U46" s="4"/>
    </row>
    <row r="47" ht="14" customHeight="1" spans="1:21">
      <c r="A47" s="4">
        <f t="shared" si="4"/>
        <v>44</v>
      </c>
      <c r="B47" s="4" t="s">
        <v>386</v>
      </c>
      <c r="C47" s="4" t="s">
        <v>387</v>
      </c>
      <c r="D47" s="4" t="s">
        <v>267</v>
      </c>
      <c r="E47" s="4" t="s">
        <v>19</v>
      </c>
      <c r="F47" s="4" t="s">
        <v>181</v>
      </c>
      <c r="G47" s="4" t="s">
        <v>364</v>
      </c>
      <c r="H47" s="4" t="s">
        <v>385</v>
      </c>
      <c r="I47" s="4">
        <v>5</v>
      </c>
      <c r="J47" s="7">
        <v>44610</v>
      </c>
      <c r="K47" s="7">
        <v>45705</v>
      </c>
      <c r="L47" s="4" t="s">
        <v>308</v>
      </c>
      <c r="M47" s="7"/>
      <c r="N47" s="4"/>
      <c r="O47" s="4">
        <v>5</v>
      </c>
      <c r="P47" s="4" t="s">
        <v>275</v>
      </c>
      <c r="Q47" s="4">
        <v>91</v>
      </c>
      <c r="R47" s="4">
        <v>581.39</v>
      </c>
      <c r="S47" s="4" t="s">
        <v>275</v>
      </c>
      <c r="T47" s="4">
        <v>581.39</v>
      </c>
      <c r="U47" s="4"/>
    </row>
    <row r="48" ht="14" customHeight="1" spans="1:21">
      <c r="A48" s="4">
        <f t="shared" si="4"/>
        <v>45</v>
      </c>
      <c r="B48" s="4" t="s">
        <v>388</v>
      </c>
      <c r="C48" s="4" t="s">
        <v>389</v>
      </c>
      <c r="D48" s="4" t="s">
        <v>267</v>
      </c>
      <c r="E48" s="4" t="s">
        <v>19</v>
      </c>
      <c r="F48" s="4" t="s">
        <v>171</v>
      </c>
      <c r="G48" s="4" t="s">
        <v>390</v>
      </c>
      <c r="H48" s="4" t="s">
        <v>385</v>
      </c>
      <c r="I48" s="4">
        <v>5</v>
      </c>
      <c r="J48" s="7">
        <v>44614</v>
      </c>
      <c r="K48" s="7">
        <v>45709</v>
      </c>
      <c r="L48" s="4" t="s">
        <v>308</v>
      </c>
      <c r="M48" s="7"/>
      <c r="N48" s="4"/>
      <c r="O48" s="4">
        <v>5</v>
      </c>
      <c r="P48" s="4" t="s">
        <v>275</v>
      </c>
      <c r="Q48" s="4">
        <v>91</v>
      </c>
      <c r="R48" s="4">
        <v>581.39</v>
      </c>
      <c r="S48" s="4" t="s">
        <v>275</v>
      </c>
      <c r="T48" s="4">
        <v>581.39</v>
      </c>
      <c r="U48" s="4"/>
    </row>
    <row r="49" ht="14" customHeight="1" spans="1:21">
      <c r="A49" s="4">
        <f t="shared" si="4"/>
        <v>46</v>
      </c>
      <c r="B49" s="4" t="s">
        <v>391</v>
      </c>
      <c r="C49" s="4" t="s">
        <v>392</v>
      </c>
      <c r="D49" s="4" t="s">
        <v>267</v>
      </c>
      <c r="E49" s="4" t="s">
        <v>19</v>
      </c>
      <c r="F49" s="4" t="s">
        <v>179</v>
      </c>
      <c r="G49" s="4" t="s">
        <v>393</v>
      </c>
      <c r="H49" s="4" t="s">
        <v>385</v>
      </c>
      <c r="I49" s="4">
        <v>5</v>
      </c>
      <c r="J49" s="7">
        <v>44628</v>
      </c>
      <c r="K49" s="7">
        <v>45723</v>
      </c>
      <c r="L49" s="4" t="s">
        <v>308</v>
      </c>
      <c r="M49" s="7"/>
      <c r="N49" s="4"/>
      <c r="O49" s="4">
        <v>5</v>
      </c>
      <c r="P49" s="4" t="s">
        <v>275</v>
      </c>
      <c r="Q49" s="4">
        <v>91</v>
      </c>
      <c r="R49" s="4">
        <v>581.39</v>
      </c>
      <c r="S49" s="4" t="s">
        <v>275</v>
      </c>
      <c r="T49" s="4">
        <v>581.39</v>
      </c>
      <c r="U49" s="4"/>
    </row>
    <row r="50" ht="14" customHeight="1" spans="1:21">
      <c r="A50" s="4">
        <f t="shared" si="4"/>
        <v>47</v>
      </c>
      <c r="B50" s="4" t="s">
        <v>394</v>
      </c>
      <c r="C50" s="4" t="s">
        <v>394</v>
      </c>
      <c r="D50" s="4" t="s">
        <v>255</v>
      </c>
      <c r="E50" s="4" t="s">
        <v>19</v>
      </c>
      <c r="F50" s="4" t="s">
        <v>176</v>
      </c>
      <c r="G50" s="4" t="s">
        <v>395</v>
      </c>
      <c r="H50" s="4" t="s">
        <v>385</v>
      </c>
      <c r="I50" s="4">
        <v>3</v>
      </c>
      <c r="J50" s="7">
        <v>44162</v>
      </c>
      <c r="K50" s="7">
        <v>45256</v>
      </c>
      <c r="L50" s="4" t="s">
        <v>308</v>
      </c>
      <c r="M50" s="7"/>
      <c r="N50" s="4"/>
      <c r="O50" s="4">
        <v>3</v>
      </c>
      <c r="P50" s="4" t="s">
        <v>261</v>
      </c>
      <c r="Q50" s="4">
        <v>66</v>
      </c>
      <c r="R50" s="4">
        <v>255.75</v>
      </c>
      <c r="S50" s="4" t="s">
        <v>261</v>
      </c>
      <c r="T50" s="4">
        <v>255.75</v>
      </c>
      <c r="U50" s="4"/>
    </row>
    <row r="51" ht="14" customHeight="1" spans="1:21">
      <c r="A51" s="4">
        <f t="shared" si="4"/>
        <v>48</v>
      </c>
      <c r="B51" s="4" t="s">
        <v>396</v>
      </c>
      <c r="C51" s="4" t="s">
        <v>396</v>
      </c>
      <c r="D51" s="4" t="s">
        <v>255</v>
      </c>
      <c r="E51" s="4" t="s">
        <v>19</v>
      </c>
      <c r="F51" s="4" t="s">
        <v>192</v>
      </c>
      <c r="G51" s="4" t="s">
        <v>390</v>
      </c>
      <c r="H51" s="4" t="s">
        <v>385</v>
      </c>
      <c r="I51" s="4">
        <v>5</v>
      </c>
      <c r="J51" s="7">
        <v>44173</v>
      </c>
      <c r="K51" s="7">
        <v>45267</v>
      </c>
      <c r="L51" s="4" t="s">
        <v>308</v>
      </c>
      <c r="M51" s="7" t="s">
        <v>397</v>
      </c>
      <c r="N51" s="4">
        <v>5</v>
      </c>
      <c r="O51" s="4">
        <v>0</v>
      </c>
      <c r="P51" s="4" t="s">
        <v>261</v>
      </c>
      <c r="Q51" s="4">
        <v>53</v>
      </c>
      <c r="R51" s="4">
        <v>342.29</v>
      </c>
      <c r="S51" s="4" t="s">
        <v>261</v>
      </c>
      <c r="T51" s="4">
        <v>342.29</v>
      </c>
      <c r="U51" s="4"/>
    </row>
    <row r="52" ht="14" customHeight="1" spans="1:21">
      <c r="A52" s="4">
        <f t="shared" ref="A52:A61" si="5">ROW()-3</f>
        <v>49</v>
      </c>
      <c r="B52" s="4" t="s">
        <v>398</v>
      </c>
      <c r="C52" s="4" t="s">
        <v>399</v>
      </c>
      <c r="D52" s="4" t="s">
        <v>267</v>
      </c>
      <c r="E52" s="4" t="s">
        <v>19</v>
      </c>
      <c r="F52" s="4" t="s">
        <v>182</v>
      </c>
      <c r="G52" s="4" t="s">
        <v>390</v>
      </c>
      <c r="H52" s="4" t="s">
        <v>385</v>
      </c>
      <c r="I52" s="4">
        <v>5</v>
      </c>
      <c r="J52" s="7">
        <v>44173</v>
      </c>
      <c r="K52" s="7">
        <v>45267</v>
      </c>
      <c r="L52" s="4" t="s">
        <v>308</v>
      </c>
      <c r="M52" s="7" t="s">
        <v>400</v>
      </c>
      <c r="N52" s="4">
        <v>5</v>
      </c>
      <c r="O52" s="4">
        <v>0</v>
      </c>
      <c r="P52" s="4" t="s">
        <v>261</v>
      </c>
      <c r="Q52" s="4">
        <v>57</v>
      </c>
      <c r="R52" s="4">
        <v>368.13</v>
      </c>
      <c r="S52" s="4" t="s">
        <v>261</v>
      </c>
      <c r="T52" s="4">
        <v>368.13</v>
      </c>
      <c r="U52" s="4"/>
    </row>
    <row r="53" ht="14" customHeight="1" spans="1:21">
      <c r="A53" s="4">
        <f t="shared" si="5"/>
        <v>50</v>
      </c>
      <c r="B53" s="4" t="s">
        <v>401</v>
      </c>
      <c r="C53" s="4" t="s">
        <v>402</v>
      </c>
      <c r="D53" s="4" t="s">
        <v>286</v>
      </c>
      <c r="E53" s="4" t="s">
        <v>19</v>
      </c>
      <c r="F53" s="4" t="s">
        <v>184</v>
      </c>
      <c r="G53" s="4" t="s">
        <v>364</v>
      </c>
      <c r="H53" s="4" t="s">
        <v>385</v>
      </c>
      <c r="I53" s="4">
        <v>5</v>
      </c>
      <c r="J53" s="7">
        <v>44175</v>
      </c>
      <c r="K53" s="7">
        <v>45269</v>
      </c>
      <c r="L53" s="4" t="s">
        <v>308</v>
      </c>
      <c r="M53" s="7" t="s">
        <v>403</v>
      </c>
      <c r="N53" s="4">
        <v>5</v>
      </c>
      <c r="O53" s="4">
        <v>0</v>
      </c>
      <c r="P53" s="4" t="s">
        <v>261</v>
      </c>
      <c r="Q53" s="4">
        <v>69</v>
      </c>
      <c r="R53" s="4">
        <v>445.63</v>
      </c>
      <c r="S53" s="4" t="s">
        <v>261</v>
      </c>
      <c r="T53" s="4">
        <v>445.63</v>
      </c>
      <c r="U53" s="4"/>
    </row>
    <row r="54" ht="14" customHeight="1" spans="1:21">
      <c r="A54" s="4">
        <f t="shared" si="5"/>
        <v>51</v>
      </c>
      <c r="B54" s="4" t="s">
        <v>404</v>
      </c>
      <c r="C54" s="4" t="s">
        <v>404</v>
      </c>
      <c r="D54" s="4" t="s">
        <v>267</v>
      </c>
      <c r="E54" s="4" t="s">
        <v>19</v>
      </c>
      <c r="F54" s="4" t="s">
        <v>88</v>
      </c>
      <c r="G54" s="4" t="s">
        <v>364</v>
      </c>
      <c r="H54" s="4" t="s">
        <v>385</v>
      </c>
      <c r="I54" s="4">
        <v>5</v>
      </c>
      <c r="J54" s="7">
        <v>44932</v>
      </c>
      <c r="K54" s="7">
        <v>45996</v>
      </c>
      <c r="L54" s="4" t="s">
        <v>308</v>
      </c>
      <c r="M54" s="7"/>
      <c r="N54" s="4"/>
      <c r="O54" s="4">
        <v>5</v>
      </c>
      <c r="P54" s="4">
        <v>3.583333</v>
      </c>
      <c r="Q54" s="4">
        <v>91</v>
      </c>
      <c r="R54" s="4">
        <v>543.47</v>
      </c>
      <c r="S54" s="4">
        <v>3.583333</v>
      </c>
      <c r="T54" s="4">
        <v>543.47</v>
      </c>
      <c r="U54" s="4"/>
    </row>
    <row r="55" ht="14" customHeight="1" spans="1:21">
      <c r="A55" s="4">
        <f t="shared" si="5"/>
        <v>52</v>
      </c>
      <c r="B55" s="4" t="s">
        <v>405</v>
      </c>
      <c r="C55" s="4" t="s">
        <v>405</v>
      </c>
      <c r="D55" s="4" t="s">
        <v>267</v>
      </c>
      <c r="E55" s="4" t="s">
        <v>19</v>
      </c>
      <c r="F55" s="4" t="s">
        <v>191</v>
      </c>
      <c r="G55" s="4" t="s">
        <v>406</v>
      </c>
      <c r="H55" s="4" t="s">
        <v>385</v>
      </c>
      <c r="I55" s="4">
        <v>5</v>
      </c>
      <c r="J55" s="7">
        <v>44935</v>
      </c>
      <c r="K55" s="7">
        <v>45999</v>
      </c>
      <c r="L55" s="4" t="s">
        <v>308</v>
      </c>
      <c r="M55" s="7"/>
      <c r="N55" s="4"/>
      <c r="O55" s="4">
        <v>5</v>
      </c>
      <c r="P55" s="4">
        <v>3.583333</v>
      </c>
      <c r="Q55" s="4">
        <v>91</v>
      </c>
      <c r="R55" s="4">
        <v>543.47</v>
      </c>
      <c r="S55" s="4">
        <v>3.583333</v>
      </c>
      <c r="T55" s="4">
        <v>543.47</v>
      </c>
      <c r="U55" s="4"/>
    </row>
    <row r="56" ht="14" customHeight="1" spans="1:21">
      <c r="A56" s="4">
        <f t="shared" si="5"/>
        <v>53</v>
      </c>
      <c r="B56" s="4" t="s">
        <v>396</v>
      </c>
      <c r="C56" s="4" t="s">
        <v>396</v>
      </c>
      <c r="D56" s="4" t="s">
        <v>255</v>
      </c>
      <c r="E56" s="4" t="s">
        <v>19</v>
      </c>
      <c r="F56" s="4" t="s">
        <v>88</v>
      </c>
      <c r="G56" s="4" t="s">
        <v>390</v>
      </c>
      <c r="H56" s="4" t="s">
        <v>385</v>
      </c>
      <c r="I56" s="4">
        <v>5</v>
      </c>
      <c r="J56" s="7">
        <v>45243</v>
      </c>
      <c r="K56" s="7">
        <v>45973</v>
      </c>
      <c r="L56" s="4" t="s">
        <v>328</v>
      </c>
      <c r="M56" s="7"/>
      <c r="N56" s="4"/>
      <c r="O56" s="4">
        <v>5</v>
      </c>
      <c r="P56" s="4">
        <v>3.5</v>
      </c>
      <c r="Q56" s="4">
        <v>38</v>
      </c>
      <c r="R56" s="4">
        <v>221.67</v>
      </c>
      <c r="S56" s="4">
        <v>3.5</v>
      </c>
      <c r="T56" s="4">
        <v>221.67</v>
      </c>
      <c r="U56" s="4"/>
    </row>
    <row r="57" ht="14" customHeight="1" spans="1:21">
      <c r="A57" s="4">
        <f t="shared" si="5"/>
        <v>54</v>
      </c>
      <c r="B57" s="4" t="s">
        <v>401</v>
      </c>
      <c r="C57" s="4" t="s">
        <v>402</v>
      </c>
      <c r="D57" s="4" t="s">
        <v>286</v>
      </c>
      <c r="E57" s="4" t="s">
        <v>19</v>
      </c>
      <c r="F57" s="4" t="s">
        <v>184</v>
      </c>
      <c r="G57" s="4" t="s">
        <v>364</v>
      </c>
      <c r="H57" s="4" t="s">
        <v>385</v>
      </c>
      <c r="I57" s="4">
        <v>5</v>
      </c>
      <c r="J57" s="7">
        <v>45259</v>
      </c>
      <c r="K57" s="7">
        <v>45989</v>
      </c>
      <c r="L57" s="4" t="s">
        <v>328</v>
      </c>
      <c r="M57" s="7"/>
      <c r="N57" s="4"/>
      <c r="O57" s="4">
        <v>5</v>
      </c>
      <c r="P57" s="4">
        <v>3.5</v>
      </c>
      <c r="Q57" s="4">
        <v>22</v>
      </c>
      <c r="R57" s="4">
        <v>128.33</v>
      </c>
      <c r="S57" s="4">
        <v>3.5</v>
      </c>
      <c r="T57" s="4">
        <v>128.33</v>
      </c>
      <c r="U57" s="4"/>
    </row>
    <row r="58" ht="14" customHeight="1" spans="1:21">
      <c r="A58" s="4">
        <f t="shared" si="5"/>
        <v>55</v>
      </c>
      <c r="B58" s="4" t="s">
        <v>407</v>
      </c>
      <c r="C58" s="4" t="s">
        <v>408</v>
      </c>
      <c r="D58" s="4" t="s">
        <v>286</v>
      </c>
      <c r="E58" s="4" t="s">
        <v>19</v>
      </c>
      <c r="F58" s="4" t="s">
        <v>176</v>
      </c>
      <c r="G58" s="4" t="s">
        <v>409</v>
      </c>
      <c r="H58" s="4" t="s">
        <v>385</v>
      </c>
      <c r="I58" s="4">
        <v>4.9</v>
      </c>
      <c r="J58" s="7">
        <v>45228</v>
      </c>
      <c r="K58" s="7">
        <v>45593</v>
      </c>
      <c r="L58" s="4" t="s">
        <v>410</v>
      </c>
      <c r="M58" s="7"/>
      <c r="N58" s="4"/>
      <c r="O58" s="4">
        <v>4.9</v>
      </c>
      <c r="P58" s="4">
        <v>2.875</v>
      </c>
      <c r="Q58" s="4">
        <v>53</v>
      </c>
      <c r="R58" s="4">
        <v>248.88</v>
      </c>
      <c r="S58" s="4">
        <v>2.875</v>
      </c>
      <c r="T58" s="4">
        <v>248.88</v>
      </c>
      <c r="U58" s="4"/>
    </row>
    <row r="59" ht="14" customHeight="1" spans="1:21">
      <c r="A59" s="4">
        <f t="shared" si="5"/>
        <v>56</v>
      </c>
      <c r="B59" s="4" t="s">
        <v>398</v>
      </c>
      <c r="C59" s="4" t="s">
        <v>399</v>
      </c>
      <c r="D59" s="4" t="s">
        <v>267</v>
      </c>
      <c r="E59" s="4" t="s">
        <v>19</v>
      </c>
      <c r="F59" s="4" t="s">
        <v>182</v>
      </c>
      <c r="G59" s="4" t="s">
        <v>390</v>
      </c>
      <c r="H59" s="4" t="s">
        <v>385</v>
      </c>
      <c r="I59" s="4">
        <v>5</v>
      </c>
      <c r="J59" s="7">
        <v>45250</v>
      </c>
      <c r="K59" s="7">
        <v>45980</v>
      </c>
      <c r="L59" s="4" t="s">
        <v>328</v>
      </c>
      <c r="M59" s="7"/>
      <c r="N59" s="4"/>
      <c r="O59" s="4">
        <v>5</v>
      </c>
      <c r="P59" s="4">
        <v>3.5</v>
      </c>
      <c r="Q59" s="4">
        <v>31</v>
      </c>
      <c r="R59" s="4">
        <v>180.83</v>
      </c>
      <c r="S59" s="4">
        <v>3.5</v>
      </c>
      <c r="T59" s="4">
        <v>180.83</v>
      </c>
      <c r="U59" s="4"/>
    </row>
    <row r="60" ht="14" customHeight="1" spans="1:21">
      <c r="A60" s="4">
        <f t="shared" si="5"/>
        <v>57</v>
      </c>
      <c r="B60" s="4" t="s">
        <v>411</v>
      </c>
      <c r="C60" s="4" t="s">
        <v>412</v>
      </c>
      <c r="D60" s="4" t="s">
        <v>267</v>
      </c>
      <c r="E60" s="4" t="s">
        <v>19</v>
      </c>
      <c r="F60" s="4" t="s">
        <v>104</v>
      </c>
      <c r="G60" s="4" t="s">
        <v>364</v>
      </c>
      <c r="H60" s="4" t="s">
        <v>385</v>
      </c>
      <c r="I60" s="4">
        <v>5</v>
      </c>
      <c r="J60" s="7">
        <v>44588</v>
      </c>
      <c r="K60" s="7">
        <v>45683</v>
      </c>
      <c r="L60" s="4" t="s">
        <v>308</v>
      </c>
      <c r="M60" s="7"/>
      <c r="N60" s="4"/>
      <c r="O60" s="4">
        <v>5</v>
      </c>
      <c r="P60" s="4">
        <v>3.833333</v>
      </c>
      <c r="Q60" s="4">
        <v>91</v>
      </c>
      <c r="R60" s="4">
        <v>581.39</v>
      </c>
      <c r="S60" s="4">
        <v>3.833333</v>
      </c>
      <c r="T60" s="4">
        <v>581.39</v>
      </c>
      <c r="U60" s="4"/>
    </row>
    <row r="61" ht="14" customHeight="1" spans="1:21">
      <c r="A61" s="4">
        <f t="shared" si="5"/>
        <v>58</v>
      </c>
      <c r="B61" s="4" t="s">
        <v>413</v>
      </c>
      <c r="C61" s="4" t="s">
        <v>413</v>
      </c>
      <c r="D61" s="4" t="s">
        <v>286</v>
      </c>
      <c r="E61" s="4" t="s">
        <v>10</v>
      </c>
      <c r="F61" s="4" t="s">
        <v>82</v>
      </c>
      <c r="G61" s="4" t="s">
        <v>414</v>
      </c>
      <c r="H61" s="4" t="s">
        <v>415</v>
      </c>
      <c r="I61" s="4">
        <v>5</v>
      </c>
      <c r="J61" s="7">
        <v>45187</v>
      </c>
      <c r="K61" s="7">
        <v>46008</v>
      </c>
      <c r="L61" s="4" t="s">
        <v>416</v>
      </c>
      <c r="M61" s="7"/>
      <c r="N61" s="4"/>
      <c r="O61" s="4">
        <v>5</v>
      </c>
      <c r="P61" s="4">
        <v>3.5</v>
      </c>
      <c r="Q61" s="4">
        <v>94</v>
      </c>
      <c r="R61" s="4">
        <v>548.33</v>
      </c>
      <c r="S61" s="4">
        <v>3.5</v>
      </c>
      <c r="T61" s="4">
        <v>548.33</v>
      </c>
      <c r="U61" s="4"/>
    </row>
    <row r="62" ht="14" customHeight="1" spans="1:21">
      <c r="A62" s="4">
        <f t="shared" ref="A62:A80" si="6">ROW()-3</f>
        <v>59</v>
      </c>
      <c r="B62" s="4" t="s">
        <v>417</v>
      </c>
      <c r="C62" s="4" t="s">
        <v>417</v>
      </c>
      <c r="D62" s="4" t="s">
        <v>359</v>
      </c>
      <c r="E62" s="4" t="s">
        <v>10</v>
      </c>
      <c r="F62" s="4" t="s">
        <v>87</v>
      </c>
      <c r="G62" s="4" t="s">
        <v>418</v>
      </c>
      <c r="H62" s="4" t="s">
        <v>415</v>
      </c>
      <c r="I62" s="4">
        <v>5</v>
      </c>
      <c r="J62" s="7">
        <v>45224</v>
      </c>
      <c r="K62" s="7">
        <v>45985</v>
      </c>
      <c r="L62" s="4" t="s">
        <v>419</v>
      </c>
      <c r="M62" s="7"/>
      <c r="N62" s="4"/>
      <c r="O62" s="4">
        <v>5</v>
      </c>
      <c r="P62" s="4">
        <v>3.5</v>
      </c>
      <c r="Q62" s="4">
        <v>57</v>
      </c>
      <c r="R62" s="4">
        <v>332.5</v>
      </c>
      <c r="S62" s="4">
        <v>3.5</v>
      </c>
      <c r="T62" s="4">
        <v>332.5</v>
      </c>
      <c r="U62" s="4"/>
    </row>
    <row r="63" ht="14" customHeight="1" spans="1:21">
      <c r="A63" s="4">
        <f t="shared" si="6"/>
        <v>60</v>
      </c>
      <c r="B63" s="4" t="s">
        <v>420</v>
      </c>
      <c r="C63" s="4" t="s">
        <v>420</v>
      </c>
      <c r="D63" s="4" t="s">
        <v>255</v>
      </c>
      <c r="E63" s="4" t="s">
        <v>10</v>
      </c>
      <c r="F63" s="4" t="s">
        <v>83</v>
      </c>
      <c r="G63" s="4" t="s">
        <v>421</v>
      </c>
      <c r="H63" s="4" t="s">
        <v>415</v>
      </c>
      <c r="I63" s="4">
        <v>5</v>
      </c>
      <c r="J63" s="7">
        <v>44606</v>
      </c>
      <c r="K63" s="7">
        <v>45701</v>
      </c>
      <c r="L63" s="4" t="s">
        <v>308</v>
      </c>
      <c r="M63" s="7"/>
      <c r="N63" s="4"/>
      <c r="O63" s="4">
        <v>5</v>
      </c>
      <c r="P63" s="4">
        <v>3.833</v>
      </c>
      <c r="Q63" s="4">
        <v>91</v>
      </c>
      <c r="R63" s="4">
        <v>581.34</v>
      </c>
      <c r="S63" s="4">
        <v>3.833</v>
      </c>
      <c r="T63" s="4">
        <v>581.34</v>
      </c>
      <c r="U63" s="4"/>
    </row>
    <row r="64" ht="14" customHeight="1" spans="1:21">
      <c r="A64" s="4">
        <f t="shared" si="6"/>
        <v>61</v>
      </c>
      <c r="B64" s="4" t="s">
        <v>422</v>
      </c>
      <c r="C64" s="4" t="s">
        <v>422</v>
      </c>
      <c r="D64" s="4" t="s">
        <v>267</v>
      </c>
      <c r="E64" s="4" t="s">
        <v>10</v>
      </c>
      <c r="F64" s="4" t="s">
        <v>87</v>
      </c>
      <c r="G64" s="4" t="s">
        <v>423</v>
      </c>
      <c r="H64" s="4" t="s">
        <v>415</v>
      </c>
      <c r="I64" s="4">
        <v>5</v>
      </c>
      <c r="J64" s="7">
        <v>45253</v>
      </c>
      <c r="K64" s="7">
        <v>45983</v>
      </c>
      <c r="L64" s="4" t="s">
        <v>328</v>
      </c>
      <c r="M64" s="7"/>
      <c r="N64" s="4"/>
      <c r="O64" s="4">
        <v>5</v>
      </c>
      <c r="P64" s="4">
        <v>3.5</v>
      </c>
      <c r="Q64" s="4">
        <v>28</v>
      </c>
      <c r="R64" s="4">
        <v>163.33</v>
      </c>
      <c r="S64" s="4">
        <v>3.5</v>
      </c>
      <c r="T64" s="4">
        <v>163.33</v>
      </c>
      <c r="U64" s="4"/>
    </row>
    <row r="65" ht="14" customHeight="1" spans="1:21">
      <c r="A65" s="4">
        <f t="shared" si="6"/>
        <v>62</v>
      </c>
      <c r="B65" s="4" t="s">
        <v>422</v>
      </c>
      <c r="C65" s="4" t="s">
        <v>422</v>
      </c>
      <c r="D65" s="4" t="s">
        <v>267</v>
      </c>
      <c r="E65" s="4" t="s">
        <v>10</v>
      </c>
      <c r="F65" s="4" t="s">
        <v>87</v>
      </c>
      <c r="G65" s="4" t="s">
        <v>423</v>
      </c>
      <c r="H65" s="4" t="s">
        <v>415</v>
      </c>
      <c r="I65" s="4">
        <v>5</v>
      </c>
      <c r="J65" s="7">
        <v>44117</v>
      </c>
      <c r="K65" s="7">
        <v>45211</v>
      </c>
      <c r="L65" s="4"/>
      <c r="M65" s="7" t="s">
        <v>424</v>
      </c>
      <c r="N65" s="4">
        <v>0.5</v>
      </c>
      <c r="O65" s="4">
        <v>0</v>
      </c>
      <c r="P65" s="4">
        <v>3.875</v>
      </c>
      <c r="Q65" s="4">
        <v>16</v>
      </c>
      <c r="R65" s="4">
        <v>10.33</v>
      </c>
      <c r="S65" s="4">
        <v>3.875</v>
      </c>
      <c r="T65" s="4">
        <v>10.33</v>
      </c>
      <c r="U65" s="4"/>
    </row>
    <row r="66" ht="14" customHeight="1" spans="1:21">
      <c r="A66" s="4">
        <f t="shared" si="6"/>
        <v>63</v>
      </c>
      <c r="B66" s="4" t="s">
        <v>425</v>
      </c>
      <c r="C66" s="4" t="s">
        <v>425</v>
      </c>
      <c r="D66" s="4" t="s">
        <v>255</v>
      </c>
      <c r="E66" s="4" t="s">
        <v>10</v>
      </c>
      <c r="F66" s="4" t="s">
        <v>92</v>
      </c>
      <c r="G66" s="4" t="s">
        <v>414</v>
      </c>
      <c r="H66" s="4" t="s">
        <v>415</v>
      </c>
      <c r="I66" s="4">
        <v>5</v>
      </c>
      <c r="J66" s="7">
        <v>45211</v>
      </c>
      <c r="K66" s="7">
        <v>46002</v>
      </c>
      <c r="L66" s="4" t="s">
        <v>426</v>
      </c>
      <c r="M66" s="7"/>
      <c r="N66" s="4"/>
      <c r="O66" s="4">
        <v>5</v>
      </c>
      <c r="P66" s="4">
        <v>3.5</v>
      </c>
      <c r="Q66" s="4">
        <v>70</v>
      </c>
      <c r="R66" s="4">
        <v>408.33</v>
      </c>
      <c r="S66" s="4">
        <v>3.5</v>
      </c>
      <c r="T66" s="4">
        <v>408.33</v>
      </c>
      <c r="U66" s="4"/>
    </row>
    <row r="67" ht="14" customHeight="1" spans="1:21">
      <c r="A67" s="4">
        <f t="shared" si="6"/>
        <v>64</v>
      </c>
      <c r="B67" s="4" t="s">
        <v>425</v>
      </c>
      <c r="C67" s="4" t="s">
        <v>425</v>
      </c>
      <c r="D67" s="4" t="s">
        <v>255</v>
      </c>
      <c r="E67" s="4" t="s">
        <v>10</v>
      </c>
      <c r="F67" s="4" t="s">
        <v>92</v>
      </c>
      <c r="G67" s="4" t="s">
        <v>414</v>
      </c>
      <c r="H67" s="4" t="s">
        <v>415</v>
      </c>
      <c r="I67" s="4">
        <v>5</v>
      </c>
      <c r="J67" s="7">
        <v>44119</v>
      </c>
      <c r="K67" s="7">
        <v>45213</v>
      </c>
      <c r="L67" s="4"/>
      <c r="M67" s="7" t="s">
        <v>427</v>
      </c>
      <c r="N67" s="4">
        <v>5</v>
      </c>
      <c r="O67" s="4">
        <v>0</v>
      </c>
      <c r="P67" s="4">
        <v>3.875</v>
      </c>
      <c r="Q67" s="4">
        <v>21</v>
      </c>
      <c r="R67" s="4">
        <v>135.63</v>
      </c>
      <c r="S67" s="4">
        <v>3.875</v>
      </c>
      <c r="T67" s="4">
        <v>135.63</v>
      </c>
      <c r="U67" s="4"/>
    </row>
    <row r="68" ht="14" customHeight="1" spans="1:21">
      <c r="A68" s="4">
        <f t="shared" si="6"/>
        <v>65</v>
      </c>
      <c r="B68" s="4" t="s">
        <v>428</v>
      </c>
      <c r="C68" s="4" t="s">
        <v>428</v>
      </c>
      <c r="D68" s="4" t="s">
        <v>255</v>
      </c>
      <c r="E68" s="4" t="s">
        <v>10</v>
      </c>
      <c r="F68" s="4" t="s">
        <v>82</v>
      </c>
      <c r="G68" s="4" t="s">
        <v>429</v>
      </c>
      <c r="H68" s="4" t="s">
        <v>415</v>
      </c>
      <c r="I68" s="4">
        <v>5</v>
      </c>
      <c r="J68" s="7">
        <v>45252</v>
      </c>
      <c r="K68" s="7">
        <v>46012</v>
      </c>
      <c r="L68" s="4" t="s">
        <v>419</v>
      </c>
      <c r="M68" s="7"/>
      <c r="N68" s="4"/>
      <c r="O68" s="4">
        <v>5</v>
      </c>
      <c r="P68" s="4">
        <v>3.5</v>
      </c>
      <c r="Q68" s="4">
        <v>29</v>
      </c>
      <c r="R68" s="4">
        <v>169.17</v>
      </c>
      <c r="S68" s="4">
        <v>3.5</v>
      </c>
      <c r="T68" s="4">
        <v>169.17</v>
      </c>
      <c r="U68" s="4"/>
    </row>
    <row r="69" ht="14" customHeight="1" spans="1:21">
      <c r="A69" s="4">
        <f t="shared" si="6"/>
        <v>66</v>
      </c>
      <c r="B69" s="4" t="s">
        <v>428</v>
      </c>
      <c r="C69" s="4" t="s">
        <v>428</v>
      </c>
      <c r="D69" s="4" t="s">
        <v>255</v>
      </c>
      <c r="E69" s="4" t="s">
        <v>10</v>
      </c>
      <c r="F69" s="4" t="s">
        <v>82</v>
      </c>
      <c r="G69" s="4" t="s">
        <v>429</v>
      </c>
      <c r="H69" s="4" t="s">
        <v>415</v>
      </c>
      <c r="I69" s="4">
        <v>5</v>
      </c>
      <c r="J69" s="7">
        <v>44147</v>
      </c>
      <c r="K69" s="7">
        <v>45241</v>
      </c>
      <c r="L69" s="4"/>
      <c r="M69" s="7" t="s">
        <v>430</v>
      </c>
      <c r="N69" s="4">
        <v>5</v>
      </c>
      <c r="O69" s="4">
        <v>0</v>
      </c>
      <c r="P69" s="4">
        <v>3.875</v>
      </c>
      <c r="Q69" s="4">
        <v>47</v>
      </c>
      <c r="R69" s="4">
        <v>303.54</v>
      </c>
      <c r="S69" s="4">
        <v>3.875</v>
      </c>
      <c r="T69" s="4">
        <v>303.54</v>
      </c>
      <c r="U69" s="4"/>
    </row>
    <row r="70" ht="14" customHeight="1" spans="1:21">
      <c r="A70" s="4">
        <f t="shared" si="6"/>
        <v>67</v>
      </c>
      <c r="B70" s="4" t="s">
        <v>431</v>
      </c>
      <c r="C70" s="4" t="s">
        <v>431</v>
      </c>
      <c r="D70" s="4" t="s">
        <v>255</v>
      </c>
      <c r="E70" s="4" t="s">
        <v>10</v>
      </c>
      <c r="F70" s="4" t="s">
        <v>82</v>
      </c>
      <c r="G70" s="4" t="s">
        <v>432</v>
      </c>
      <c r="H70" s="4" t="s">
        <v>415</v>
      </c>
      <c r="I70" s="4">
        <v>5</v>
      </c>
      <c r="J70" s="7">
        <v>45223</v>
      </c>
      <c r="K70" s="7">
        <v>46014</v>
      </c>
      <c r="L70" s="4" t="s">
        <v>426</v>
      </c>
      <c r="M70" s="7"/>
      <c r="N70" s="4"/>
      <c r="O70" s="4">
        <v>5</v>
      </c>
      <c r="P70" s="4">
        <v>3.5</v>
      </c>
      <c r="Q70" s="4">
        <v>58</v>
      </c>
      <c r="R70" s="4">
        <v>338.33</v>
      </c>
      <c r="S70" s="4">
        <v>3.5</v>
      </c>
      <c r="T70" s="4">
        <v>338.33</v>
      </c>
      <c r="U70" s="4"/>
    </row>
    <row r="71" ht="14" customHeight="1" spans="1:21">
      <c r="A71" s="4">
        <f t="shared" si="6"/>
        <v>68</v>
      </c>
      <c r="B71" s="4" t="s">
        <v>431</v>
      </c>
      <c r="C71" s="4" t="s">
        <v>431</v>
      </c>
      <c r="D71" s="4" t="s">
        <v>255</v>
      </c>
      <c r="E71" s="4" t="s">
        <v>10</v>
      </c>
      <c r="F71" s="4" t="s">
        <v>82</v>
      </c>
      <c r="G71" s="4" t="s">
        <v>432</v>
      </c>
      <c r="H71" s="4" t="s">
        <v>415</v>
      </c>
      <c r="I71" s="4">
        <v>5</v>
      </c>
      <c r="J71" s="7">
        <v>44137</v>
      </c>
      <c r="K71" s="7">
        <v>45231</v>
      </c>
      <c r="L71" s="4"/>
      <c r="M71" s="7" t="s">
        <v>433</v>
      </c>
      <c r="N71" s="4">
        <v>5</v>
      </c>
      <c r="O71" s="4">
        <v>0</v>
      </c>
      <c r="P71" s="4">
        <v>3.875</v>
      </c>
      <c r="Q71" s="4">
        <v>33</v>
      </c>
      <c r="R71" s="4">
        <v>213.13</v>
      </c>
      <c r="S71" s="4">
        <v>3.875</v>
      </c>
      <c r="T71" s="4">
        <v>213.13</v>
      </c>
      <c r="U71" s="4"/>
    </row>
    <row r="72" ht="14" customHeight="1" spans="1:21">
      <c r="A72" s="4">
        <f t="shared" si="6"/>
        <v>69</v>
      </c>
      <c r="B72" s="4" t="s">
        <v>434</v>
      </c>
      <c r="C72" s="4" t="s">
        <v>434</v>
      </c>
      <c r="D72" s="4" t="s">
        <v>267</v>
      </c>
      <c r="E72" s="4" t="s">
        <v>10</v>
      </c>
      <c r="F72" s="4" t="s">
        <v>90</v>
      </c>
      <c r="G72" s="4" t="s">
        <v>435</v>
      </c>
      <c r="H72" s="4" t="s">
        <v>415</v>
      </c>
      <c r="I72" s="4">
        <v>5</v>
      </c>
      <c r="J72" s="7">
        <v>45258</v>
      </c>
      <c r="K72" s="7">
        <v>46018</v>
      </c>
      <c r="L72" s="4" t="s">
        <v>419</v>
      </c>
      <c r="M72" s="7"/>
      <c r="N72" s="4"/>
      <c r="O72" s="4">
        <v>5</v>
      </c>
      <c r="P72" s="4">
        <v>3.5</v>
      </c>
      <c r="Q72" s="4">
        <v>23</v>
      </c>
      <c r="R72" s="4">
        <v>134.17</v>
      </c>
      <c r="S72" s="4">
        <v>3.5</v>
      </c>
      <c r="T72" s="4">
        <v>134.17</v>
      </c>
      <c r="U72" s="4"/>
    </row>
    <row r="73" ht="14" customHeight="1" spans="1:21">
      <c r="A73" s="4">
        <f t="shared" si="6"/>
        <v>70</v>
      </c>
      <c r="B73" s="4" t="s">
        <v>434</v>
      </c>
      <c r="C73" s="4" t="s">
        <v>434</v>
      </c>
      <c r="D73" s="4" t="s">
        <v>267</v>
      </c>
      <c r="E73" s="4" t="s">
        <v>10</v>
      </c>
      <c r="F73" s="4" t="s">
        <v>90</v>
      </c>
      <c r="G73" s="4" t="s">
        <v>435</v>
      </c>
      <c r="H73" s="4" t="s">
        <v>415</v>
      </c>
      <c r="I73" s="4">
        <v>5</v>
      </c>
      <c r="J73" s="7">
        <v>44167</v>
      </c>
      <c r="K73" s="7">
        <v>45261</v>
      </c>
      <c r="L73" s="4"/>
      <c r="M73" s="7" t="s">
        <v>436</v>
      </c>
      <c r="N73" s="4">
        <v>5</v>
      </c>
      <c r="O73" s="4">
        <v>0</v>
      </c>
      <c r="P73" s="4">
        <v>3.875</v>
      </c>
      <c r="Q73" s="4">
        <v>68</v>
      </c>
      <c r="R73" s="4">
        <v>439.17</v>
      </c>
      <c r="S73" s="4">
        <v>3.875</v>
      </c>
      <c r="T73" s="4">
        <v>439.17</v>
      </c>
      <c r="U73" s="4"/>
    </row>
    <row r="74" ht="14" customHeight="1" spans="1:21">
      <c r="A74" s="4">
        <f t="shared" si="6"/>
        <v>71</v>
      </c>
      <c r="B74" s="4" t="s">
        <v>437</v>
      </c>
      <c r="C74" s="4" t="s">
        <v>437</v>
      </c>
      <c r="D74" s="4" t="s">
        <v>359</v>
      </c>
      <c r="E74" s="4" t="s">
        <v>10</v>
      </c>
      <c r="F74" s="4" t="s">
        <v>92</v>
      </c>
      <c r="G74" s="4" t="s">
        <v>438</v>
      </c>
      <c r="H74" s="4" t="s">
        <v>415</v>
      </c>
      <c r="I74" s="4">
        <v>5</v>
      </c>
      <c r="J74" s="7">
        <v>45208</v>
      </c>
      <c r="K74" s="7">
        <v>45999</v>
      </c>
      <c r="L74" s="4" t="s">
        <v>426</v>
      </c>
      <c r="M74" s="7"/>
      <c r="N74" s="4"/>
      <c r="O74" s="4">
        <v>5</v>
      </c>
      <c r="P74" s="4">
        <v>3.5</v>
      </c>
      <c r="Q74" s="4">
        <v>73</v>
      </c>
      <c r="R74" s="4">
        <v>425.83</v>
      </c>
      <c r="S74" s="4">
        <v>3.5</v>
      </c>
      <c r="T74" s="4">
        <v>425.83</v>
      </c>
      <c r="U74" s="4"/>
    </row>
    <row r="75" ht="14" customHeight="1" spans="1:21">
      <c r="A75" s="4">
        <f t="shared" si="6"/>
        <v>72</v>
      </c>
      <c r="B75" s="4" t="s">
        <v>439</v>
      </c>
      <c r="C75" s="4" t="s">
        <v>439</v>
      </c>
      <c r="D75" s="4" t="s">
        <v>286</v>
      </c>
      <c r="E75" s="4" t="s">
        <v>10</v>
      </c>
      <c r="F75" s="4" t="s">
        <v>87</v>
      </c>
      <c r="G75" s="4" t="s">
        <v>440</v>
      </c>
      <c r="H75" s="4" t="s">
        <v>415</v>
      </c>
      <c r="I75" s="4">
        <v>5</v>
      </c>
      <c r="J75" s="7">
        <v>44162</v>
      </c>
      <c r="K75" s="7">
        <v>45256</v>
      </c>
      <c r="L75" s="4" t="s">
        <v>308</v>
      </c>
      <c r="M75" s="7"/>
      <c r="N75" s="4"/>
      <c r="O75" s="4">
        <v>3.401506</v>
      </c>
      <c r="P75" s="4">
        <v>3.875</v>
      </c>
      <c r="Q75" s="4">
        <v>66</v>
      </c>
      <c r="R75" s="4">
        <v>426.25</v>
      </c>
      <c r="S75" s="4">
        <v>3.875</v>
      </c>
      <c r="T75" s="4">
        <v>426.25</v>
      </c>
      <c r="U75" s="4"/>
    </row>
    <row r="76" ht="14" customHeight="1" spans="1:21">
      <c r="A76" s="4">
        <f t="shared" si="6"/>
        <v>73</v>
      </c>
      <c r="B76" s="4" t="s">
        <v>441</v>
      </c>
      <c r="C76" s="4" t="s">
        <v>441</v>
      </c>
      <c r="D76" s="4" t="s">
        <v>255</v>
      </c>
      <c r="E76" s="4" t="s">
        <v>10</v>
      </c>
      <c r="F76" s="4" t="s">
        <v>87</v>
      </c>
      <c r="G76" s="4" t="s">
        <v>442</v>
      </c>
      <c r="H76" s="4" t="s">
        <v>415</v>
      </c>
      <c r="I76" s="4">
        <v>5</v>
      </c>
      <c r="J76" s="7">
        <v>45210</v>
      </c>
      <c r="K76" s="7">
        <v>46001</v>
      </c>
      <c r="L76" s="4" t="s">
        <v>426</v>
      </c>
      <c r="M76" s="7"/>
      <c r="N76" s="4"/>
      <c r="O76" s="4">
        <v>5</v>
      </c>
      <c r="P76" s="4">
        <v>3.5</v>
      </c>
      <c r="Q76" s="4">
        <v>71</v>
      </c>
      <c r="R76" s="4">
        <v>414.17</v>
      </c>
      <c r="S76" s="4">
        <v>3.5</v>
      </c>
      <c r="T76" s="4">
        <v>414.17</v>
      </c>
      <c r="U76" s="4"/>
    </row>
    <row r="77" ht="14" customHeight="1" spans="1:21">
      <c r="A77" s="4">
        <f t="shared" si="6"/>
        <v>74</v>
      </c>
      <c r="B77" s="4" t="s">
        <v>441</v>
      </c>
      <c r="C77" s="4" t="s">
        <v>441</v>
      </c>
      <c r="D77" s="4" t="s">
        <v>255</v>
      </c>
      <c r="E77" s="4" t="s">
        <v>10</v>
      </c>
      <c r="F77" s="4" t="s">
        <v>87</v>
      </c>
      <c r="G77" s="4" t="s">
        <v>442</v>
      </c>
      <c r="H77" s="4" t="s">
        <v>415</v>
      </c>
      <c r="I77" s="4">
        <v>5</v>
      </c>
      <c r="J77" s="7">
        <v>44119</v>
      </c>
      <c r="K77" s="7">
        <v>45213</v>
      </c>
      <c r="L77" s="4"/>
      <c r="M77" s="7" t="s">
        <v>443</v>
      </c>
      <c r="N77" s="4">
        <v>5</v>
      </c>
      <c r="O77" s="4">
        <v>0</v>
      </c>
      <c r="P77" s="4">
        <v>3.875</v>
      </c>
      <c r="Q77" s="4">
        <v>19</v>
      </c>
      <c r="R77" s="4">
        <v>122.71</v>
      </c>
      <c r="S77" s="4">
        <v>3.875</v>
      </c>
      <c r="T77" s="4">
        <v>122.71</v>
      </c>
      <c r="U77" s="4"/>
    </row>
    <row r="78" ht="14" customHeight="1" spans="1:21">
      <c r="A78" s="4">
        <f t="shared" si="6"/>
        <v>75</v>
      </c>
      <c r="B78" s="4" t="s">
        <v>444</v>
      </c>
      <c r="C78" s="4" t="s">
        <v>444</v>
      </c>
      <c r="D78" s="4" t="s">
        <v>286</v>
      </c>
      <c r="E78" s="4" t="s">
        <v>10</v>
      </c>
      <c r="F78" s="4" t="s">
        <v>91</v>
      </c>
      <c r="G78" s="4" t="s">
        <v>432</v>
      </c>
      <c r="H78" s="4" t="s">
        <v>415</v>
      </c>
      <c r="I78" s="4">
        <v>5</v>
      </c>
      <c r="J78" s="7">
        <v>45177</v>
      </c>
      <c r="K78" s="7">
        <v>45907</v>
      </c>
      <c r="L78" s="4" t="s">
        <v>328</v>
      </c>
      <c r="M78" s="7"/>
      <c r="N78" s="4"/>
      <c r="O78" s="4">
        <v>5</v>
      </c>
      <c r="P78" s="4">
        <v>3.5</v>
      </c>
      <c r="Q78" s="4">
        <v>104</v>
      </c>
      <c r="R78" s="4">
        <v>606.67</v>
      </c>
      <c r="S78" s="4">
        <v>3.5</v>
      </c>
      <c r="T78" s="4">
        <v>606.67</v>
      </c>
      <c r="U78" s="4"/>
    </row>
    <row r="79" ht="14" customHeight="1" spans="1:21">
      <c r="A79" s="4">
        <f t="shared" si="6"/>
        <v>76</v>
      </c>
      <c r="B79" s="4" t="s">
        <v>445</v>
      </c>
      <c r="C79" s="4" t="s">
        <v>445</v>
      </c>
      <c r="D79" s="4" t="s">
        <v>255</v>
      </c>
      <c r="E79" s="4" t="s">
        <v>10</v>
      </c>
      <c r="F79" s="4" t="s">
        <v>82</v>
      </c>
      <c r="G79" s="4" t="s">
        <v>435</v>
      </c>
      <c r="H79" s="4" t="s">
        <v>415</v>
      </c>
      <c r="I79" s="4">
        <v>5</v>
      </c>
      <c r="J79" s="7">
        <v>45240</v>
      </c>
      <c r="K79" s="7">
        <v>46000</v>
      </c>
      <c r="L79" s="4" t="s">
        <v>419</v>
      </c>
      <c r="M79" s="7"/>
      <c r="N79" s="4"/>
      <c r="O79" s="4">
        <v>5</v>
      </c>
      <c r="P79" s="4">
        <v>3.5</v>
      </c>
      <c r="Q79" s="4">
        <v>41</v>
      </c>
      <c r="R79" s="4">
        <v>239.17</v>
      </c>
      <c r="S79" s="4">
        <v>3.5</v>
      </c>
      <c r="T79" s="4">
        <v>239.17</v>
      </c>
      <c r="U79" s="4"/>
    </row>
    <row r="80" ht="14" customHeight="1" spans="1:21">
      <c r="A80" s="4">
        <f t="shared" si="6"/>
        <v>77</v>
      </c>
      <c r="B80" s="4" t="s">
        <v>445</v>
      </c>
      <c r="C80" s="4" t="s">
        <v>445</v>
      </c>
      <c r="D80" s="4" t="s">
        <v>255</v>
      </c>
      <c r="E80" s="4" t="s">
        <v>10</v>
      </c>
      <c r="F80" s="4" t="s">
        <v>82</v>
      </c>
      <c r="G80" s="4" t="s">
        <v>435</v>
      </c>
      <c r="H80" s="4" t="s">
        <v>415</v>
      </c>
      <c r="I80" s="4">
        <v>5</v>
      </c>
      <c r="J80" s="7">
        <v>44169</v>
      </c>
      <c r="K80" s="7">
        <v>45263</v>
      </c>
      <c r="L80" s="4"/>
      <c r="M80" s="7" t="s">
        <v>446</v>
      </c>
      <c r="N80" s="4">
        <v>5</v>
      </c>
      <c r="O80" s="4">
        <v>0</v>
      </c>
      <c r="P80" s="4">
        <v>3.875</v>
      </c>
      <c r="Q80" s="4">
        <v>50</v>
      </c>
      <c r="R80" s="4">
        <v>322.92</v>
      </c>
      <c r="S80" s="4">
        <v>3.875</v>
      </c>
      <c r="T80" s="4">
        <v>322.92</v>
      </c>
      <c r="U80" s="4"/>
    </row>
    <row r="81" ht="14" customHeight="1" spans="1:21">
      <c r="A81" s="4">
        <f t="shared" ref="A81:A103" si="7">ROW()-3</f>
        <v>78</v>
      </c>
      <c r="B81" s="4" t="s">
        <v>447</v>
      </c>
      <c r="C81" s="4" t="s">
        <v>447</v>
      </c>
      <c r="D81" s="4" t="s">
        <v>286</v>
      </c>
      <c r="E81" s="4" t="s">
        <v>10</v>
      </c>
      <c r="F81" s="4" t="s">
        <v>91</v>
      </c>
      <c r="G81" s="4" t="s">
        <v>448</v>
      </c>
      <c r="H81" s="4" t="s">
        <v>415</v>
      </c>
      <c r="I81" s="4">
        <v>5</v>
      </c>
      <c r="J81" s="7">
        <v>44601</v>
      </c>
      <c r="K81" s="7">
        <v>45696</v>
      </c>
      <c r="L81" s="4" t="s">
        <v>308</v>
      </c>
      <c r="M81" s="7"/>
      <c r="N81" s="4"/>
      <c r="O81" s="4">
        <v>5</v>
      </c>
      <c r="P81" s="4">
        <v>3.833</v>
      </c>
      <c r="Q81" s="4">
        <v>91</v>
      </c>
      <c r="R81" s="4">
        <v>581.34</v>
      </c>
      <c r="S81" s="4">
        <v>3.833</v>
      </c>
      <c r="T81" s="4">
        <v>581.34</v>
      </c>
      <c r="U81" s="4"/>
    </row>
    <row r="82" ht="14" customHeight="1" spans="1:21">
      <c r="A82" s="4">
        <f t="shared" si="7"/>
        <v>79</v>
      </c>
      <c r="B82" s="4" t="s">
        <v>449</v>
      </c>
      <c r="C82" s="4" t="s">
        <v>449</v>
      </c>
      <c r="D82" s="4" t="s">
        <v>359</v>
      </c>
      <c r="E82" s="4" t="s">
        <v>10</v>
      </c>
      <c r="F82" s="4" t="s">
        <v>91</v>
      </c>
      <c r="G82" s="4" t="s">
        <v>435</v>
      </c>
      <c r="H82" s="4" t="s">
        <v>415</v>
      </c>
      <c r="I82" s="4">
        <v>5</v>
      </c>
      <c r="J82" s="7">
        <v>44955</v>
      </c>
      <c r="K82" s="7">
        <v>46019</v>
      </c>
      <c r="L82" s="4" t="s">
        <v>450</v>
      </c>
      <c r="M82" s="7"/>
      <c r="N82" s="4"/>
      <c r="O82" s="4">
        <v>5</v>
      </c>
      <c r="P82" s="4">
        <v>3.583</v>
      </c>
      <c r="Q82" s="4">
        <v>91</v>
      </c>
      <c r="R82" s="4">
        <v>543.42</v>
      </c>
      <c r="S82" s="4">
        <v>3.583</v>
      </c>
      <c r="T82" s="4">
        <v>543.42</v>
      </c>
      <c r="U82" s="4"/>
    </row>
    <row r="83" ht="14" customHeight="1" spans="1:21">
      <c r="A83" s="4">
        <f t="shared" si="7"/>
        <v>80</v>
      </c>
      <c r="B83" s="4" t="s">
        <v>451</v>
      </c>
      <c r="C83" s="4" t="s">
        <v>451</v>
      </c>
      <c r="D83" s="4" t="s">
        <v>286</v>
      </c>
      <c r="E83" s="4" t="s">
        <v>10</v>
      </c>
      <c r="F83" s="4" t="s">
        <v>90</v>
      </c>
      <c r="G83" s="4" t="s">
        <v>452</v>
      </c>
      <c r="H83" s="4" t="s">
        <v>415</v>
      </c>
      <c r="I83" s="4">
        <v>4.9</v>
      </c>
      <c r="J83" s="7">
        <v>45177</v>
      </c>
      <c r="K83" s="7">
        <v>45998</v>
      </c>
      <c r="L83" s="4" t="s">
        <v>416</v>
      </c>
      <c r="M83" s="7"/>
      <c r="N83" s="4"/>
      <c r="O83" s="4">
        <v>4.9</v>
      </c>
      <c r="P83" s="4">
        <v>3.5</v>
      </c>
      <c r="Q83" s="4">
        <v>104</v>
      </c>
      <c r="R83" s="4">
        <v>594.53</v>
      </c>
      <c r="S83" s="4">
        <v>3.5</v>
      </c>
      <c r="T83" s="4">
        <v>594.53</v>
      </c>
      <c r="U83" s="4"/>
    </row>
    <row r="84" ht="14" customHeight="1" spans="1:21">
      <c r="A84" s="4">
        <f t="shared" si="7"/>
        <v>81</v>
      </c>
      <c r="B84" s="4" t="s">
        <v>453</v>
      </c>
      <c r="C84" s="4" t="s">
        <v>454</v>
      </c>
      <c r="D84" s="4" t="s">
        <v>286</v>
      </c>
      <c r="E84" s="4" t="s">
        <v>23</v>
      </c>
      <c r="F84" s="4" t="s">
        <v>227</v>
      </c>
      <c r="G84" s="4" t="s">
        <v>455</v>
      </c>
      <c r="H84" s="4" t="s">
        <v>456</v>
      </c>
      <c r="I84" s="4">
        <v>5</v>
      </c>
      <c r="J84" s="7">
        <v>44098</v>
      </c>
      <c r="K84" s="7">
        <v>45192</v>
      </c>
      <c r="L84" s="4">
        <v>1094</v>
      </c>
      <c r="M84" s="7">
        <v>45194</v>
      </c>
      <c r="N84" s="4">
        <v>5</v>
      </c>
      <c r="O84" s="4">
        <v>0</v>
      </c>
      <c r="P84" s="4">
        <v>3.875</v>
      </c>
      <c r="Q84" s="4">
        <v>2</v>
      </c>
      <c r="R84" s="4">
        <v>12.92</v>
      </c>
      <c r="S84" s="4">
        <v>3.875</v>
      </c>
      <c r="T84" s="4">
        <v>12.92</v>
      </c>
      <c r="U84" s="4"/>
    </row>
    <row r="85" ht="14" customHeight="1" spans="1:21">
      <c r="A85" s="4">
        <f t="shared" si="7"/>
        <v>82</v>
      </c>
      <c r="B85" s="4" t="s">
        <v>457</v>
      </c>
      <c r="C85" s="4" t="s">
        <v>457</v>
      </c>
      <c r="D85" s="4" t="s">
        <v>255</v>
      </c>
      <c r="E85" s="4" t="s">
        <v>23</v>
      </c>
      <c r="F85" s="4" t="s">
        <v>217</v>
      </c>
      <c r="G85" s="4" t="s">
        <v>458</v>
      </c>
      <c r="H85" s="4" t="s">
        <v>456</v>
      </c>
      <c r="I85" s="4">
        <v>4.9</v>
      </c>
      <c r="J85" s="7">
        <v>44128</v>
      </c>
      <c r="K85" s="7">
        <v>45222</v>
      </c>
      <c r="L85" s="4">
        <v>1094</v>
      </c>
      <c r="M85" s="7">
        <v>45216</v>
      </c>
      <c r="N85" s="4">
        <v>4.9</v>
      </c>
      <c r="O85" s="4">
        <v>0</v>
      </c>
      <c r="P85" s="4">
        <v>3.875</v>
      </c>
      <c r="Q85" s="4">
        <v>26</v>
      </c>
      <c r="R85" s="4">
        <v>164.56</v>
      </c>
      <c r="S85" s="4">
        <v>3.875</v>
      </c>
      <c r="T85" s="4">
        <v>164.56</v>
      </c>
      <c r="U85" s="4"/>
    </row>
    <row r="86" ht="14" customHeight="1" spans="1:21">
      <c r="A86" s="4">
        <f t="shared" si="7"/>
        <v>83</v>
      </c>
      <c r="B86" s="4" t="s">
        <v>459</v>
      </c>
      <c r="C86" s="4" t="s">
        <v>460</v>
      </c>
      <c r="D86" s="4" t="s">
        <v>267</v>
      </c>
      <c r="E86" s="4" t="s">
        <v>23</v>
      </c>
      <c r="F86" s="4" t="s">
        <v>106</v>
      </c>
      <c r="G86" s="4" t="s">
        <v>461</v>
      </c>
      <c r="H86" s="4" t="s">
        <v>456</v>
      </c>
      <c r="I86" s="4">
        <v>4</v>
      </c>
      <c r="J86" s="7">
        <v>44143</v>
      </c>
      <c r="K86" s="7">
        <v>45754</v>
      </c>
      <c r="L86" s="4">
        <v>1094</v>
      </c>
      <c r="M86" s="7" t="s">
        <v>462</v>
      </c>
      <c r="N86" s="4" t="s">
        <v>463</v>
      </c>
      <c r="O86" s="4">
        <v>3.55</v>
      </c>
      <c r="P86" s="4">
        <v>3.875</v>
      </c>
      <c r="Q86" s="4">
        <v>47</v>
      </c>
      <c r="R86" s="4">
        <v>215.51</v>
      </c>
      <c r="S86" s="4">
        <v>3.875</v>
      </c>
      <c r="T86" s="4">
        <v>215.51</v>
      </c>
      <c r="U86" s="4"/>
    </row>
    <row r="87" ht="14" customHeight="1" spans="1:21">
      <c r="A87" s="4">
        <f t="shared" si="7"/>
        <v>84</v>
      </c>
      <c r="B87" s="4" t="s">
        <v>464</v>
      </c>
      <c r="C87" s="4" t="s">
        <v>465</v>
      </c>
      <c r="D87" s="4" t="s">
        <v>255</v>
      </c>
      <c r="E87" s="4" t="s">
        <v>23</v>
      </c>
      <c r="F87" s="4" t="s">
        <v>219</v>
      </c>
      <c r="G87" s="4" t="s">
        <v>393</v>
      </c>
      <c r="H87" s="4" t="s">
        <v>456</v>
      </c>
      <c r="I87" s="4">
        <v>4.6</v>
      </c>
      <c r="J87" s="7">
        <v>44372</v>
      </c>
      <c r="K87" s="7">
        <v>45467</v>
      </c>
      <c r="L87" s="4">
        <v>1095</v>
      </c>
      <c r="M87" s="7"/>
      <c r="N87" s="4"/>
      <c r="O87" s="4">
        <v>4.6</v>
      </c>
      <c r="P87" s="4">
        <v>3.875</v>
      </c>
      <c r="Q87" s="4">
        <v>91</v>
      </c>
      <c r="R87" s="4">
        <v>540.69</v>
      </c>
      <c r="S87" s="4">
        <v>3.875</v>
      </c>
      <c r="T87" s="4">
        <v>540.69</v>
      </c>
      <c r="U87" s="4"/>
    </row>
    <row r="88" ht="14" customHeight="1" spans="1:21">
      <c r="A88" s="4">
        <f t="shared" si="7"/>
        <v>85</v>
      </c>
      <c r="B88" s="4" t="s">
        <v>466</v>
      </c>
      <c r="C88" s="4" t="s">
        <v>466</v>
      </c>
      <c r="D88" s="4" t="s">
        <v>255</v>
      </c>
      <c r="E88" s="4" t="s">
        <v>23</v>
      </c>
      <c r="F88" s="4" t="s">
        <v>228</v>
      </c>
      <c r="G88" s="4" t="s">
        <v>467</v>
      </c>
      <c r="H88" s="4" t="s">
        <v>456</v>
      </c>
      <c r="I88" s="4">
        <v>5</v>
      </c>
      <c r="J88" s="7">
        <v>45189</v>
      </c>
      <c r="K88" s="7">
        <v>46010</v>
      </c>
      <c r="L88" s="4">
        <v>821</v>
      </c>
      <c r="M88" s="7"/>
      <c r="N88" s="4"/>
      <c r="O88" s="4">
        <v>5</v>
      </c>
      <c r="P88" s="4">
        <v>3.5</v>
      </c>
      <c r="Q88" s="4">
        <v>92</v>
      </c>
      <c r="R88" s="4">
        <v>536.67</v>
      </c>
      <c r="S88" s="4">
        <v>3.5</v>
      </c>
      <c r="T88" s="4">
        <v>536.67</v>
      </c>
      <c r="U88" s="4"/>
    </row>
    <row r="89" ht="14" customHeight="1" spans="1:21">
      <c r="A89" s="4">
        <f t="shared" si="7"/>
        <v>86</v>
      </c>
      <c r="B89" s="4" t="s">
        <v>468</v>
      </c>
      <c r="C89" s="4" t="s">
        <v>469</v>
      </c>
      <c r="D89" s="4" t="s">
        <v>286</v>
      </c>
      <c r="E89" s="4" t="s">
        <v>23</v>
      </c>
      <c r="F89" s="4" t="s">
        <v>218</v>
      </c>
      <c r="G89" s="4" t="s">
        <v>470</v>
      </c>
      <c r="H89" s="4" t="s">
        <v>456</v>
      </c>
      <c r="I89" s="4">
        <v>5</v>
      </c>
      <c r="J89" s="7">
        <v>45206</v>
      </c>
      <c r="K89" s="7">
        <v>45997</v>
      </c>
      <c r="L89" s="4">
        <v>791</v>
      </c>
      <c r="M89" s="7"/>
      <c r="N89" s="4"/>
      <c r="O89" s="4">
        <v>5</v>
      </c>
      <c r="P89" s="4">
        <v>3.5</v>
      </c>
      <c r="Q89" s="4">
        <v>75</v>
      </c>
      <c r="R89" s="4">
        <v>437.5</v>
      </c>
      <c r="S89" s="4">
        <v>3.5</v>
      </c>
      <c r="T89" s="4">
        <v>437.5</v>
      </c>
      <c r="U89" s="4"/>
    </row>
    <row r="90" ht="14" customHeight="1" spans="1:21">
      <c r="A90" s="4">
        <f t="shared" si="7"/>
        <v>87</v>
      </c>
      <c r="B90" s="4" t="s">
        <v>457</v>
      </c>
      <c r="C90" s="4" t="s">
        <v>457</v>
      </c>
      <c r="D90" s="4" t="s">
        <v>255</v>
      </c>
      <c r="E90" s="4" t="s">
        <v>23</v>
      </c>
      <c r="F90" s="4" t="s">
        <v>217</v>
      </c>
      <c r="G90" s="4" t="s">
        <v>458</v>
      </c>
      <c r="H90" s="4" t="s">
        <v>456</v>
      </c>
      <c r="I90" s="4">
        <v>4.9</v>
      </c>
      <c r="J90" s="7">
        <v>45216</v>
      </c>
      <c r="K90" s="7">
        <v>46007</v>
      </c>
      <c r="L90" s="4">
        <v>791</v>
      </c>
      <c r="M90" s="7"/>
      <c r="N90" s="4"/>
      <c r="O90" s="4">
        <v>4.9</v>
      </c>
      <c r="P90" s="4">
        <v>3.5</v>
      </c>
      <c r="Q90" s="4">
        <v>65</v>
      </c>
      <c r="R90" s="4">
        <v>371.58</v>
      </c>
      <c r="S90" s="4">
        <v>3.5</v>
      </c>
      <c r="T90" s="4">
        <v>371.58</v>
      </c>
      <c r="U90" s="4"/>
    </row>
    <row r="91" ht="14" customHeight="1" spans="1:21">
      <c r="A91" s="4">
        <f t="shared" si="7"/>
        <v>88</v>
      </c>
      <c r="B91" s="4" t="s">
        <v>459</v>
      </c>
      <c r="C91" s="4" t="s">
        <v>460</v>
      </c>
      <c r="D91" s="4" t="s">
        <v>267</v>
      </c>
      <c r="E91" s="4" t="s">
        <v>23</v>
      </c>
      <c r="F91" s="4" t="s">
        <v>106</v>
      </c>
      <c r="G91" s="4" t="s">
        <v>461</v>
      </c>
      <c r="H91" s="4" t="s">
        <v>456</v>
      </c>
      <c r="I91" s="4">
        <v>4</v>
      </c>
      <c r="J91" s="7">
        <v>44143</v>
      </c>
      <c r="K91" s="7">
        <v>45754</v>
      </c>
      <c r="L91" s="4">
        <v>1094</v>
      </c>
      <c r="M91" s="7" t="s">
        <v>462</v>
      </c>
      <c r="N91" s="4" t="s">
        <v>463</v>
      </c>
      <c r="O91" s="4">
        <v>3.55</v>
      </c>
      <c r="P91" s="4">
        <v>3.5</v>
      </c>
      <c r="Q91" s="4">
        <v>44</v>
      </c>
      <c r="R91" s="4">
        <v>182.23</v>
      </c>
      <c r="S91" s="4">
        <v>3.5</v>
      </c>
      <c r="T91" s="4">
        <v>182.23</v>
      </c>
      <c r="U91" s="4"/>
    </row>
    <row r="92" ht="14" customHeight="1" spans="1:21">
      <c r="A92" s="4">
        <f t="shared" si="7"/>
        <v>89</v>
      </c>
      <c r="B92" s="4" t="s">
        <v>471</v>
      </c>
      <c r="C92" s="4" t="s">
        <v>472</v>
      </c>
      <c r="D92" s="4" t="s">
        <v>267</v>
      </c>
      <c r="E92" s="4" t="s">
        <v>9</v>
      </c>
      <c r="F92" s="4" t="s">
        <v>69</v>
      </c>
      <c r="G92" s="4" t="s">
        <v>452</v>
      </c>
      <c r="H92" s="4" t="s">
        <v>473</v>
      </c>
      <c r="I92" s="4">
        <v>5</v>
      </c>
      <c r="J92" s="7">
        <v>44888</v>
      </c>
      <c r="K92" s="7">
        <v>45983</v>
      </c>
      <c r="L92" s="4" t="s">
        <v>308</v>
      </c>
      <c r="M92" s="7"/>
      <c r="N92" s="4"/>
      <c r="O92" s="4">
        <v>5</v>
      </c>
      <c r="P92" s="4" t="s">
        <v>474</v>
      </c>
      <c r="Q92" s="4" t="s">
        <v>475</v>
      </c>
      <c r="R92" s="4">
        <v>2347.08</v>
      </c>
      <c r="S92" s="4">
        <v>3.583333</v>
      </c>
      <c r="T92" s="4">
        <v>2347.08</v>
      </c>
      <c r="U92" s="4"/>
    </row>
    <row r="93" ht="14" customHeight="1" spans="1:21">
      <c r="A93" s="4">
        <f t="shared" si="7"/>
        <v>90</v>
      </c>
      <c r="B93" s="4" t="s">
        <v>476</v>
      </c>
      <c r="C93" s="4" t="s">
        <v>477</v>
      </c>
      <c r="D93" s="4" t="s">
        <v>267</v>
      </c>
      <c r="E93" s="4" t="s">
        <v>9</v>
      </c>
      <c r="F93" s="4" t="s">
        <v>67</v>
      </c>
      <c r="G93" s="4" t="s">
        <v>414</v>
      </c>
      <c r="H93" s="4" t="s">
        <v>473</v>
      </c>
      <c r="I93" s="4">
        <v>5</v>
      </c>
      <c r="J93" s="7">
        <v>44574</v>
      </c>
      <c r="K93" s="7">
        <v>45669</v>
      </c>
      <c r="L93" s="4" t="s">
        <v>308</v>
      </c>
      <c r="M93" s="7"/>
      <c r="N93" s="4"/>
      <c r="O93" s="4">
        <v>5</v>
      </c>
      <c r="P93" s="4">
        <v>3.875</v>
      </c>
      <c r="Q93" s="4">
        <v>91</v>
      </c>
      <c r="R93" s="4">
        <v>587.71</v>
      </c>
      <c r="S93" s="4">
        <v>3.875</v>
      </c>
      <c r="T93" s="4">
        <v>587.71</v>
      </c>
      <c r="U93" s="4"/>
    </row>
    <row r="94" ht="14" customHeight="1" spans="1:21">
      <c r="A94" s="4">
        <f t="shared" si="7"/>
        <v>91</v>
      </c>
      <c r="B94" s="4" t="s">
        <v>478</v>
      </c>
      <c r="C94" s="4" t="s">
        <v>479</v>
      </c>
      <c r="D94" s="4" t="s">
        <v>286</v>
      </c>
      <c r="E94" s="4" t="s">
        <v>9</v>
      </c>
      <c r="F94" s="4" t="s">
        <v>75</v>
      </c>
      <c r="G94" s="4" t="s">
        <v>480</v>
      </c>
      <c r="H94" s="4" t="s">
        <v>473</v>
      </c>
      <c r="I94" s="4">
        <v>3</v>
      </c>
      <c r="J94" s="7">
        <v>44189</v>
      </c>
      <c r="K94" s="7">
        <v>45283</v>
      </c>
      <c r="L94" s="4">
        <v>1094</v>
      </c>
      <c r="M94" s="7" t="s">
        <v>481</v>
      </c>
      <c r="N94" s="4">
        <v>0.7</v>
      </c>
      <c r="O94" s="4">
        <v>0</v>
      </c>
      <c r="P94" s="4">
        <v>3.875</v>
      </c>
      <c r="Q94" s="4">
        <v>62</v>
      </c>
      <c r="R94" s="4">
        <v>184.19</v>
      </c>
      <c r="S94" s="4">
        <v>3.875</v>
      </c>
      <c r="T94" s="4">
        <v>184.19</v>
      </c>
      <c r="U94" s="4"/>
    </row>
    <row r="95" ht="14" customHeight="1" spans="1:21">
      <c r="A95" s="4">
        <f t="shared" si="7"/>
        <v>92</v>
      </c>
      <c r="B95" s="4" t="s">
        <v>404</v>
      </c>
      <c r="C95" s="4" t="s">
        <v>404</v>
      </c>
      <c r="D95" s="4" t="s">
        <v>267</v>
      </c>
      <c r="E95" s="4" t="s">
        <v>19</v>
      </c>
      <c r="F95" s="4" t="s">
        <v>88</v>
      </c>
      <c r="G95" s="4" t="s">
        <v>364</v>
      </c>
      <c r="H95" s="4" t="s">
        <v>385</v>
      </c>
      <c r="I95" s="4">
        <v>5</v>
      </c>
      <c r="J95" s="7">
        <v>44932</v>
      </c>
      <c r="K95" s="7">
        <v>45996</v>
      </c>
      <c r="L95" s="4" t="s">
        <v>482</v>
      </c>
      <c r="M95" s="7"/>
      <c r="N95" s="4"/>
      <c r="O95" s="4">
        <v>5</v>
      </c>
      <c r="P95" s="4">
        <v>3.58333</v>
      </c>
      <c r="Q95" s="4">
        <v>258</v>
      </c>
      <c r="R95" s="4">
        <v>1540.83</v>
      </c>
      <c r="S95" s="4" t="s">
        <v>483</v>
      </c>
      <c r="T95" s="4">
        <v>1540.83</v>
      </c>
      <c r="U95" s="4"/>
    </row>
    <row r="96" ht="14" customHeight="1" spans="1:21">
      <c r="A96" s="4">
        <f t="shared" si="7"/>
        <v>93</v>
      </c>
      <c r="B96" s="4" t="s">
        <v>405</v>
      </c>
      <c r="C96" s="4" t="s">
        <v>405</v>
      </c>
      <c r="D96" s="4" t="s">
        <v>267</v>
      </c>
      <c r="E96" s="4" t="s">
        <v>19</v>
      </c>
      <c r="F96" s="4" t="s">
        <v>188</v>
      </c>
      <c r="G96" s="4" t="s">
        <v>406</v>
      </c>
      <c r="H96" s="4" t="s">
        <v>385</v>
      </c>
      <c r="I96" s="4">
        <v>5</v>
      </c>
      <c r="J96" s="7">
        <v>44935</v>
      </c>
      <c r="K96" s="7">
        <v>45999</v>
      </c>
      <c r="L96" s="4" t="s">
        <v>482</v>
      </c>
      <c r="M96" s="7"/>
      <c r="N96" s="4"/>
      <c r="O96" s="4">
        <v>5</v>
      </c>
      <c r="P96" s="4">
        <v>3.58333</v>
      </c>
      <c r="Q96" s="4">
        <v>258</v>
      </c>
      <c r="R96" s="4">
        <v>1540.83</v>
      </c>
      <c r="S96" s="4" t="s">
        <v>484</v>
      </c>
      <c r="T96" s="4">
        <v>1540.83</v>
      </c>
      <c r="U96" s="4"/>
    </row>
    <row r="97" ht="14" customHeight="1" spans="1:21">
      <c r="A97" s="4">
        <f t="shared" si="7"/>
        <v>94</v>
      </c>
      <c r="B97" s="4" t="s">
        <v>485</v>
      </c>
      <c r="C97" s="4" t="s">
        <v>449</v>
      </c>
      <c r="D97" s="4" t="s">
        <v>359</v>
      </c>
      <c r="E97" s="4" t="s">
        <v>10</v>
      </c>
      <c r="F97" s="4" t="s">
        <v>91</v>
      </c>
      <c r="G97" s="4" t="s">
        <v>435</v>
      </c>
      <c r="H97" s="4" t="s">
        <v>415</v>
      </c>
      <c r="I97" s="4">
        <v>5</v>
      </c>
      <c r="J97" s="7">
        <v>44955</v>
      </c>
      <c r="K97" s="7">
        <v>46019</v>
      </c>
      <c r="L97" s="4" t="s">
        <v>482</v>
      </c>
      <c r="M97" s="7"/>
      <c r="N97" s="4"/>
      <c r="O97" s="4">
        <v>5</v>
      </c>
      <c r="P97" s="4">
        <v>3.583</v>
      </c>
      <c r="Q97" s="4">
        <v>51</v>
      </c>
      <c r="R97" s="4">
        <v>304.56</v>
      </c>
      <c r="S97" s="4">
        <v>3.583</v>
      </c>
      <c r="T97" s="4">
        <v>304.56</v>
      </c>
      <c r="U97" s="4"/>
    </row>
    <row r="98" ht="14" customHeight="1" spans="1:21">
      <c r="A98" s="4">
        <f t="shared" si="7"/>
        <v>95</v>
      </c>
      <c r="B98" s="4" t="s">
        <v>367</v>
      </c>
      <c r="C98" s="4" t="s">
        <v>368</v>
      </c>
      <c r="D98" s="4" t="s">
        <v>267</v>
      </c>
      <c r="E98" s="4" t="s">
        <v>20</v>
      </c>
      <c r="F98" s="4" t="s">
        <v>206</v>
      </c>
      <c r="G98" s="4" t="s">
        <v>369</v>
      </c>
      <c r="H98" s="4" t="s">
        <v>356</v>
      </c>
      <c r="I98" s="4">
        <v>5</v>
      </c>
      <c r="J98" s="7">
        <v>44960</v>
      </c>
      <c r="K98" s="7">
        <v>45993</v>
      </c>
      <c r="L98" s="4" t="s">
        <v>486</v>
      </c>
      <c r="M98" s="7"/>
      <c r="N98" s="4">
        <v>0</v>
      </c>
      <c r="O98" s="4">
        <v>5</v>
      </c>
      <c r="P98" s="4" t="s">
        <v>474</v>
      </c>
      <c r="Q98" s="4">
        <v>230</v>
      </c>
      <c r="R98" s="4">
        <v>1373.61</v>
      </c>
      <c r="S98" s="4" t="s">
        <v>474</v>
      </c>
      <c r="T98" s="4">
        <v>1373.61</v>
      </c>
      <c r="U98" s="4"/>
    </row>
    <row r="99" ht="14" customHeight="1" spans="1:21">
      <c r="A99" s="4">
        <f t="shared" si="7"/>
        <v>96</v>
      </c>
      <c r="B99" s="4" t="s">
        <v>370</v>
      </c>
      <c r="C99" s="4" t="s">
        <v>370</v>
      </c>
      <c r="D99" s="4" t="s">
        <v>255</v>
      </c>
      <c r="E99" s="4" t="s">
        <v>20</v>
      </c>
      <c r="F99" s="4" t="s">
        <v>194</v>
      </c>
      <c r="G99" s="4" t="s">
        <v>371</v>
      </c>
      <c r="H99" s="4" t="s">
        <v>356</v>
      </c>
      <c r="I99" s="4">
        <v>4.8</v>
      </c>
      <c r="J99" s="7">
        <v>45072</v>
      </c>
      <c r="K99" s="7">
        <v>45986</v>
      </c>
      <c r="L99" s="4">
        <v>914</v>
      </c>
      <c r="M99" s="7"/>
      <c r="N99" s="4">
        <v>0</v>
      </c>
      <c r="O99" s="4">
        <v>4.8</v>
      </c>
      <c r="P99" s="4">
        <v>3.583333</v>
      </c>
      <c r="Q99" s="4">
        <v>118</v>
      </c>
      <c r="R99" s="4">
        <v>676.53</v>
      </c>
      <c r="S99" s="4">
        <v>3.583333</v>
      </c>
      <c r="T99" s="4">
        <v>676.53</v>
      </c>
      <c r="U99" s="4"/>
    </row>
    <row r="100" ht="14" customHeight="1" spans="1:21">
      <c r="A100" s="4">
        <f t="shared" si="7"/>
        <v>97</v>
      </c>
      <c r="B100" s="4" t="s">
        <v>377</v>
      </c>
      <c r="C100" s="4" t="s">
        <v>378</v>
      </c>
      <c r="D100" s="4" t="s">
        <v>267</v>
      </c>
      <c r="E100" s="4" t="s">
        <v>8</v>
      </c>
      <c r="F100" s="4" t="s">
        <v>48</v>
      </c>
      <c r="G100" s="4" t="s">
        <v>379</v>
      </c>
      <c r="H100" s="4" t="s">
        <v>375</v>
      </c>
      <c r="I100" s="4">
        <v>2</v>
      </c>
      <c r="J100" s="7">
        <v>45163</v>
      </c>
      <c r="K100" s="7">
        <v>45893</v>
      </c>
      <c r="L100" s="4">
        <v>730</v>
      </c>
      <c r="M100" s="7"/>
      <c r="N100" s="4"/>
      <c r="O100" s="4">
        <v>2</v>
      </c>
      <c r="P100" s="4">
        <v>3.5</v>
      </c>
      <c r="Q100" s="4">
        <v>27</v>
      </c>
      <c r="R100" s="4">
        <v>63</v>
      </c>
      <c r="S100" s="4">
        <v>3.5</v>
      </c>
      <c r="T100" s="4">
        <v>63</v>
      </c>
      <c r="U100" s="4"/>
    </row>
    <row r="101" ht="14" customHeight="1" spans="1:21">
      <c r="A101" s="4">
        <f t="shared" si="7"/>
        <v>98</v>
      </c>
      <c r="B101" s="4" t="s">
        <v>301</v>
      </c>
      <c r="C101" s="4" t="s">
        <v>302</v>
      </c>
      <c r="D101" s="4" t="s">
        <v>267</v>
      </c>
      <c r="E101" s="4" t="s">
        <v>22</v>
      </c>
      <c r="F101" s="4" t="s">
        <v>131</v>
      </c>
      <c r="G101" s="4" t="s">
        <v>303</v>
      </c>
      <c r="H101" s="4" t="s">
        <v>304</v>
      </c>
      <c r="I101" s="4">
        <v>5</v>
      </c>
      <c r="J101" s="7">
        <v>45167</v>
      </c>
      <c r="K101" s="7">
        <v>45989</v>
      </c>
      <c r="L101" s="4">
        <v>822</v>
      </c>
      <c r="M101" s="7"/>
      <c r="N101" s="4"/>
      <c r="O101" s="4">
        <v>5</v>
      </c>
      <c r="P101" s="4" t="s">
        <v>487</v>
      </c>
      <c r="Q101" s="4">
        <v>23</v>
      </c>
      <c r="R101" s="4">
        <v>134.17</v>
      </c>
      <c r="S101" s="4" t="s">
        <v>487</v>
      </c>
      <c r="T101" s="4">
        <v>134.17</v>
      </c>
      <c r="U101" s="4"/>
    </row>
    <row r="102" ht="14" customHeight="1" spans="1:21">
      <c r="A102" s="4">
        <f t="shared" si="7"/>
        <v>99</v>
      </c>
      <c r="B102" s="4" t="s">
        <v>420</v>
      </c>
      <c r="C102" s="4" t="s">
        <v>420</v>
      </c>
      <c r="D102" s="4" t="s">
        <v>255</v>
      </c>
      <c r="E102" s="4" t="s">
        <v>10</v>
      </c>
      <c r="F102" s="4" t="s">
        <v>83</v>
      </c>
      <c r="G102" s="4" t="s">
        <v>421</v>
      </c>
      <c r="H102" s="4" t="s">
        <v>415</v>
      </c>
      <c r="I102" s="4">
        <v>5</v>
      </c>
      <c r="J102" s="7">
        <v>44606</v>
      </c>
      <c r="K102" s="7">
        <v>45701</v>
      </c>
      <c r="L102" s="4">
        <v>1095</v>
      </c>
      <c r="M102" s="7"/>
      <c r="N102" s="4"/>
      <c r="O102" s="4">
        <v>5</v>
      </c>
      <c r="P102" s="4">
        <v>3.833333</v>
      </c>
      <c r="Q102" s="4">
        <v>548</v>
      </c>
      <c r="R102" s="4">
        <v>3501.11</v>
      </c>
      <c r="S102" s="4">
        <v>3.833333</v>
      </c>
      <c r="T102" s="4">
        <v>3501.11</v>
      </c>
      <c r="U102" s="4"/>
    </row>
    <row r="103" ht="14" customHeight="1" spans="1:21">
      <c r="A103" s="4">
        <f t="shared" si="7"/>
        <v>100</v>
      </c>
      <c r="B103" s="4" t="s">
        <v>488</v>
      </c>
      <c r="C103" s="4" t="s">
        <v>447</v>
      </c>
      <c r="D103" s="4" t="s">
        <v>286</v>
      </c>
      <c r="E103" s="4" t="s">
        <v>10</v>
      </c>
      <c r="F103" s="4" t="s">
        <v>91</v>
      </c>
      <c r="G103" s="4" t="s">
        <v>448</v>
      </c>
      <c r="H103" s="4" t="s">
        <v>415</v>
      </c>
      <c r="I103" s="4">
        <v>5</v>
      </c>
      <c r="J103" s="7">
        <v>44601</v>
      </c>
      <c r="K103" s="7">
        <v>45696</v>
      </c>
      <c r="L103" s="4">
        <v>1095</v>
      </c>
      <c r="M103" s="7"/>
      <c r="N103" s="4"/>
      <c r="O103" s="4">
        <v>5</v>
      </c>
      <c r="P103" s="4">
        <v>3.833333</v>
      </c>
      <c r="Q103" s="4">
        <v>548</v>
      </c>
      <c r="R103" s="4">
        <v>3501.11</v>
      </c>
      <c r="S103" s="4">
        <v>3.833333</v>
      </c>
      <c r="T103" s="4">
        <v>3501.11</v>
      </c>
      <c r="U103" s="4"/>
    </row>
    <row r="104" ht="14" customHeight="1" spans="1:21">
      <c r="A104" s="4">
        <f t="shared" ref="A104:A113" si="8">ROW()-3</f>
        <v>101</v>
      </c>
      <c r="B104" s="4" t="s">
        <v>489</v>
      </c>
      <c r="C104" s="4" t="s">
        <v>489</v>
      </c>
      <c r="D104" s="4" t="s">
        <v>255</v>
      </c>
      <c r="E104" s="4" t="s">
        <v>18</v>
      </c>
      <c r="F104" s="4" t="s">
        <v>158</v>
      </c>
      <c r="G104" s="4" t="s">
        <v>490</v>
      </c>
      <c r="H104" s="4" t="s">
        <v>339</v>
      </c>
      <c r="I104" s="4">
        <v>5</v>
      </c>
      <c r="J104" s="7">
        <v>44582</v>
      </c>
      <c r="K104" s="7">
        <v>45677</v>
      </c>
      <c r="L104" s="4">
        <v>1095</v>
      </c>
      <c r="M104" s="7"/>
      <c r="N104" s="4"/>
      <c r="O104" s="4">
        <v>0</v>
      </c>
      <c r="P104" s="4">
        <v>3.88</v>
      </c>
      <c r="Q104" s="4">
        <v>294</v>
      </c>
      <c r="R104" s="4">
        <v>1901.2</v>
      </c>
      <c r="S104" s="4">
        <v>3.88</v>
      </c>
      <c r="T104" s="4">
        <v>1901.2</v>
      </c>
      <c r="U104" s="4"/>
    </row>
    <row r="105" ht="14" customHeight="1" spans="1:21">
      <c r="A105" s="4">
        <f t="shared" si="8"/>
        <v>102</v>
      </c>
      <c r="B105" s="4" t="s">
        <v>386</v>
      </c>
      <c r="C105" s="4" t="s">
        <v>387</v>
      </c>
      <c r="D105" s="4" t="s">
        <v>267</v>
      </c>
      <c r="E105" s="4" t="s">
        <v>19</v>
      </c>
      <c r="F105" s="4" t="s">
        <v>181</v>
      </c>
      <c r="G105" s="4" t="s">
        <v>364</v>
      </c>
      <c r="H105" s="4" t="s">
        <v>385</v>
      </c>
      <c r="I105" s="4">
        <v>5</v>
      </c>
      <c r="J105" s="7">
        <v>44610</v>
      </c>
      <c r="K105" s="7">
        <v>45705</v>
      </c>
      <c r="L105" s="4">
        <v>1095</v>
      </c>
      <c r="M105" s="7">
        <v>44636</v>
      </c>
      <c r="N105" s="4">
        <v>3</v>
      </c>
      <c r="O105" s="4">
        <v>2</v>
      </c>
      <c r="P105" s="4">
        <v>3.833</v>
      </c>
      <c r="Q105" s="4">
        <v>548</v>
      </c>
      <c r="R105" s="4">
        <v>1400.32</v>
      </c>
      <c r="S105" s="4">
        <v>3.833</v>
      </c>
      <c r="T105" s="4">
        <v>1400.32</v>
      </c>
      <c r="U105" s="4"/>
    </row>
    <row r="106" ht="14" customHeight="1" spans="1:21">
      <c r="A106" s="4">
        <f t="shared" si="8"/>
        <v>103</v>
      </c>
      <c r="B106" s="4" t="s">
        <v>411</v>
      </c>
      <c r="C106" s="4" t="s">
        <v>412</v>
      </c>
      <c r="D106" s="4" t="s">
        <v>267</v>
      </c>
      <c r="E106" s="4" t="s">
        <v>19</v>
      </c>
      <c r="F106" s="4" t="s">
        <v>104</v>
      </c>
      <c r="G106" s="4" t="s">
        <v>364</v>
      </c>
      <c r="H106" s="4" t="s">
        <v>385</v>
      </c>
      <c r="I106" s="4">
        <v>5</v>
      </c>
      <c r="J106" s="7">
        <v>44588</v>
      </c>
      <c r="K106" s="7">
        <v>45683</v>
      </c>
      <c r="L106" s="4">
        <v>1095</v>
      </c>
      <c r="M106" s="7"/>
      <c r="N106" s="4"/>
      <c r="O106" s="4">
        <v>5</v>
      </c>
      <c r="P106" s="4">
        <v>3.833</v>
      </c>
      <c r="Q106" s="4">
        <v>548</v>
      </c>
      <c r="R106" s="4">
        <v>3500.81</v>
      </c>
      <c r="S106" s="4">
        <v>3.833</v>
      </c>
      <c r="T106" s="4">
        <v>3500.81</v>
      </c>
      <c r="U106" s="4"/>
    </row>
    <row r="107" ht="14" customHeight="1" spans="1:21">
      <c r="A107" s="4">
        <f t="shared" si="8"/>
        <v>104</v>
      </c>
      <c r="B107" s="4" t="s">
        <v>491</v>
      </c>
      <c r="C107" s="4" t="s">
        <v>492</v>
      </c>
      <c r="D107" s="4" t="s">
        <v>267</v>
      </c>
      <c r="E107" s="4" t="s">
        <v>19</v>
      </c>
      <c r="F107" s="4" t="s">
        <v>174</v>
      </c>
      <c r="G107" s="4" t="s">
        <v>306</v>
      </c>
      <c r="H107" s="4" t="s">
        <v>385</v>
      </c>
      <c r="I107" s="4">
        <v>1</v>
      </c>
      <c r="J107" s="7">
        <v>44628</v>
      </c>
      <c r="K107" s="7">
        <v>44992</v>
      </c>
      <c r="L107" s="4">
        <v>364</v>
      </c>
      <c r="M107" s="7"/>
      <c r="N107" s="4"/>
      <c r="O107" s="4">
        <v>0</v>
      </c>
      <c r="P107" s="4">
        <v>3.083</v>
      </c>
      <c r="Q107" s="4">
        <v>343</v>
      </c>
      <c r="R107" s="4">
        <v>352.48</v>
      </c>
      <c r="S107" s="4">
        <v>3.083</v>
      </c>
      <c r="T107" s="4">
        <v>352.48</v>
      </c>
      <c r="U107" s="4"/>
    </row>
    <row r="108" ht="14" customHeight="1" spans="1:21">
      <c r="A108" s="4">
        <f t="shared" si="8"/>
        <v>105</v>
      </c>
      <c r="B108" s="4" t="s">
        <v>383</v>
      </c>
      <c r="C108" s="4" t="s">
        <v>383</v>
      </c>
      <c r="D108" s="4" t="s">
        <v>255</v>
      </c>
      <c r="E108" s="4" t="s">
        <v>19</v>
      </c>
      <c r="F108" s="4" t="s">
        <v>179</v>
      </c>
      <c r="G108" s="4" t="s">
        <v>384</v>
      </c>
      <c r="H108" s="4" t="s">
        <v>385</v>
      </c>
      <c r="I108" s="4">
        <v>5</v>
      </c>
      <c r="J108" s="7">
        <v>44585</v>
      </c>
      <c r="K108" s="7">
        <v>45680</v>
      </c>
      <c r="L108" s="4">
        <v>1095</v>
      </c>
      <c r="M108" s="7"/>
      <c r="N108" s="4"/>
      <c r="O108" s="4">
        <v>5</v>
      </c>
      <c r="P108" s="4">
        <v>3.833</v>
      </c>
      <c r="Q108" s="4">
        <v>548</v>
      </c>
      <c r="R108" s="4">
        <v>3500.81</v>
      </c>
      <c r="S108" s="4">
        <v>3.833</v>
      </c>
      <c r="T108" s="4">
        <v>3500.81</v>
      </c>
      <c r="U108" s="4"/>
    </row>
    <row r="109" ht="14" customHeight="1" spans="1:21">
      <c r="A109" s="4">
        <f t="shared" si="8"/>
        <v>106</v>
      </c>
      <c r="B109" s="4" t="s">
        <v>391</v>
      </c>
      <c r="C109" s="4" t="s">
        <v>392</v>
      </c>
      <c r="D109" s="4" t="s">
        <v>267</v>
      </c>
      <c r="E109" s="4" t="s">
        <v>19</v>
      </c>
      <c r="F109" s="4" t="s">
        <v>179</v>
      </c>
      <c r="G109" s="4" t="s">
        <v>393</v>
      </c>
      <c r="H109" s="4" t="s">
        <v>385</v>
      </c>
      <c r="I109" s="4">
        <v>5</v>
      </c>
      <c r="J109" s="7">
        <v>44628</v>
      </c>
      <c r="K109" s="7">
        <v>45723</v>
      </c>
      <c r="L109" s="4">
        <v>1095</v>
      </c>
      <c r="M109" s="7"/>
      <c r="N109" s="4"/>
      <c r="O109" s="4">
        <v>5</v>
      </c>
      <c r="P109" s="4">
        <v>3.833</v>
      </c>
      <c r="Q109" s="4">
        <v>548</v>
      </c>
      <c r="R109" s="4">
        <v>3500.81</v>
      </c>
      <c r="S109" s="4">
        <v>3.833</v>
      </c>
      <c r="T109" s="4">
        <v>3500.81</v>
      </c>
      <c r="U109" s="4"/>
    </row>
    <row r="110" ht="14" customHeight="1" spans="1:21">
      <c r="A110" s="4">
        <f t="shared" si="8"/>
        <v>107</v>
      </c>
      <c r="B110" s="4" t="s">
        <v>388</v>
      </c>
      <c r="C110" s="4" t="s">
        <v>389</v>
      </c>
      <c r="D110" s="4" t="s">
        <v>267</v>
      </c>
      <c r="E110" s="4" t="s">
        <v>19</v>
      </c>
      <c r="F110" s="4" t="s">
        <v>171</v>
      </c>
      <c r="G110" s="4" t="s">
        <v>390</v>
      </c>
      <c r="H110" s="4" t="s">
        <v>385</v>
      </c>
      <c r="I110" s="4">
        <v>5</v>
      </c>
      <c r="J110" s="7">
        <v>44614</v>
      </c>
      <c r="K110" s="7">
        <v>45709</v>
      </c>
      <c r="L110" s="4">
        <v>1095</v>
      </c>
      <c r="M110" s="7"/>
      <c r="N110" s="4"/>
      <c r="O110" s="4">
        <v>5</v>
      </c>
      <c r="P110" s="4">
        <v>3.833</v>
      </c>
      <c r="Q110" s="4">
        <v>548</v>
      </c>
      <c r="R110" s="4">
        <v>3500.81</v>
      </c>
      <c r="S110" s="4">
        <v>3.833</v>
      </c>
      <c r="T110" s="4">
        <v>3500.81</v>
      </c>
      <c r="U110" s="4"/>
    </row>
    <row r="111" ht="14" customHeight="1" spans="1:21">
      <c r="A111" s="4">
        <f t="shared" si="8"/>
        <v>108</v>
      </c>
      <c r="B111" s="4" t="s">
        <v>361</v>
      </c>
      <c r="C111" s="4" t="s">
        <v>362</v>
      </c>
      <c r="D111" s="4" t="s">
        <v>363</v>
      </c>
      <c r="E111" s="4" t="s">
        <v>20</v>
      </c>
      <c r="F111" s="4" t="s">
        <v>81</v>
      </c>
      <c r="G111" s="4" t="s">
        <v>364</v>
      </c>
      <c r="H111" s="4" t="s">
        <v>356</v>
      </c>
      <c r="I111" s="4">
        <v>5</v>
      </c>
      <c r="J111" s="7">
        <v>44658</v>
      </c>
      <c r="K111" s="7">
        <v>45753</v>
      </c>
      <c r="L111" s="4">
        <v>1095</v>
      </c>
      <c r="M111" s="7"/>
      <c r="N111" s="4"/>
      <c r="O111" s="4">
        <v>5</v>
      </c>
      <c r="P111" s="4">
        <v>3.833333</v>
      </c>
      <c r="Q111" s="4">
        <v>532</v>
      </c>
      <c r="R111" s="4">
        <v>3398.89</v>
      </c>
      <c r="S111" s="4">
        <v>3.833333</v>
      </c>
      <c r="T111" s="4">
        <v>3398.89</v>
      </c>
      <c r="U111" s="4"/>
    </row>
    <row r="112" ht="14" customHeight="1" spans="1:21">
      <c r="A112" s="4">
        <f t="shared" si="8"/>
        <v>109</v>
      </c>
      <c r="B112" s="4" t="s">
        <v>459</v>
      </c>
      <c r="C112" s="4" t="s">
        <v>460</v>
      </c>
      <c r="D112" s="4" t="s">
        <v>267</v>
      </c>
      <c r="E112" s="4" t="s">
        <v>23</v>
      </c>
      <c r="F112" s="4" t="s">
        <v>106</v>
      </c>
      <c r="G112" s="4" t="s">
        <v>461</v>
      </c>
      <c r="H112" s="4" t="s">
        <v>456</v>
      </c>
      <c r="I112" s="4">
        <v>3.9</v>
      </c>
      <c r="J112" s="7">
        <v>44143</v>
      </c>
      <c r="K112" s="7">
        <v>45754</v>
      </c>
      <c r="L112" s="4">
        <v>1611</v>
      </c>
      <c r="M112" s="7"/>
      <c r="N112" s="4"/>
      <c r="O112" s="4">
        <v>3.55</v>
      </c>
      <c r="P112" s="4">
        <v>3.875</v>
      </c>
      <c r="Q112" s="4">
        <v>591</v>
      </c>
      <c r="R112" s="4">
        <v>2977.81</v>
      </c>
      <c r="S112" s="4">
        <v>3.875</v>
      </c>
      <c r="T112" s="4">
        <v>2977.81</v>
      </c>
      <c r="U112" s="4"/>
    </row>
    <row r="113" ht="14" customHeight="1" spans="1:21">
      <c r="A113" s="4">
        <f t="shared" si="8"/>
        <v>110</v>
      </c>
      <c r="B113" s="4" t="s">
        <v>476</v>
      </c>
      <c r="C113" s="4" t="s">
        <v>477</v>
      </c>
      <c r="D113" s="4" t="s">
        <v>267</v>
      </c>
      <c r="E113" s="4" t="s">
        <v>9</v>
      </c>
      <c r="F113" s="4" t="s">
        <v>67</v>
      </c>
      <c r="G113" s="4" t="s">
        <v>414</v>
      </c>
      <c r="H113" s="4" t="s">
        <v>473</v>
      </c>
      <c r="I113" s="4">
        <v>5</v>
      </c>
      <c r="J113" s="7">
        <v>44574</v>
      </c>
      <c r="K113" s="7">
        <v>45669</v>
      </c>
      <c r="L113" s="4" t="s">
        <v>308</v>
      </c>
      <c r="M113" s="7"/>
      <c r="N113" s="4"/>
      <c r="O113" s="4">
        <v>5</v>
      </c>
      <c r="P113" s="4">
        <v>3.875</v>
      </c>
      <c r="Q113" s="4">
        <v>548</v>
      </c>
      <c r="R113" s="4">
        <v>3539.17</v>
      </c>
      <c r="S113" s="4">
        <v>3.875</v>
      </c>
      <c r="T113" s="4">
        <v>3539.17</v>
      </c>
      <c r="U113" s="4"/>
    </row>
  </sheetData>
  <autoFilter ref="A3:U113">
    <extLst/>
  </autoFilter>
  <mergeCells count="2">
    <mergeCell ref="A1:U1"/>
    <mergeCell ref="A2:U2"/>
  </mergeCells>
  <printOptions horizontalCentered="1"/>
  <pageMargins left="0.118055555555556" right="0.0388888888888889" top="0.314583333333333" bottom="0.314583333333333" header="0.236111111111111" footer="0.156944444444444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按乡镇汇总 </vt:lpstr>
      <vt:lpstr>按村汇总 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2023-06-18T02:18:00Z</cp:lastPrinted>
  <dcterms:modified xsi:type="dcterms:W3CDTF">2024-03-21T01:29:10Z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2052-11.1.0.11365</vt:lpwstr>
  </property>
  <property fmtid="{D5CDD505-2E9C-101B-9397-08002B2CF9AE}" pid="4" name="ICV">
    <vt:lpwstr>047E1213A2844A0AB75EFD895D9BFA7E_13</vt:lpwstr>
  </property>
</Properties>
</file>